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30.201.225\lgwan共有フォルダ\LG0002_総合政策課\財政係\財政比較分析表（公表関係）\R02\"/>
    </mc:Choice>
  </mc:AlternateContent>
  <xr:revisionPtr revIDLastSave="0" documentId="13_ncr:1_{C481B81B-A75A-43B2-B486-CC488AFFCF84}" xr6:coauthVersionLast="43" xr6:coauthVersionMax="43" xr10:uidLastSave="{00000000-0000-0000-0000-000000000000}"/>
  <bookViews>
    <workbookView xWindow="-120" yWindow="-120" windowWidth="20730" windowHeight="11160" tabRatio="68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<sst xmlns="http://schemas.openxmlformats.org/spreadsheetml/2006/main" count="1102" uniqueCount="589">
  <si>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</si>
  <si>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</si>
  <si>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</si>
  <si>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</si>
  <si>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</si>
  <si>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</si>
  <si>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</si>
  <si>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</si>
  <si>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</si>
  <si>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</si>
  <si>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</si>
  <si>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</si>
  <si>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</si>
  <si>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</si>
  <si>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</si>
  <si>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</si>
  <si>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</si>
  <si>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</si>
  <si>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</si>
  <si>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</si>
  <si>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</si>
  <si>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</si>
  <si>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</si>
  <si>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</si>
  <si>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</si>
  <si>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</si>
  <si>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</si>
  <si>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</si>
  <si>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</si>
  <si>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</si>
  <si>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</si>
  <si>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</si>
  <si>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</si>
  <si>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</si>
  <si>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</si>
  <si>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</si>
  <si>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</si>
  <si>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</si>
  <si>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</si>
  <si>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</si>
  <si>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</si>
  <si>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</si>
  <si>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</si>
  <si>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</si>
  <si>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</si>
  <si>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</si>
  <si>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</si>
  <si>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</si>
  <si>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</si>
  <si>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</si>
  <si>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</si>
  <si>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</si>
  <si>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</si>
  <si>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</si>
  <si>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</si>
  <si>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</si>
  <si>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</si>
  <si>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</si>
  <si>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</si>
  <si>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</si>
  <si>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</si>
  <si>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</si>
  <si>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</si>
  <si>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</si>
  <si>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</si>
  <si>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</si>
  <si>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</si>
  <si>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</si>
  <si>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</si>
  <si>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</si>
  <si>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</si>
  <si>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</si>
  <si>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</si>
  <si>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</si>
  <si>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</si>
  <si>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</si>
  <si>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</si>
  <si>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</si>
  <si>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</si>
  <si>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</si>
  <si>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</si>
  <si>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</si>
  <si>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</si>
  <si>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</si>
  <si>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</si>
  <si>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</si>
  <si>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</si>
  <si>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</si>
  <si>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</si>
  <si>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</si>
  <si>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</si>
  <si>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</si>
  <si>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</si>
  <si>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</si>
  <si>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</si>
  <si>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</si>
  <si>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</si>
  <si>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</si>
  <si>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</si>
  <si>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</si>
  <si>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</si>
  <si>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</si>
  <si>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</si>
  <si>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</si>
  <si>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</si>
  <si>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</si>
  <si>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</si>
  <si>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</si>
  <si>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</si>
  <si>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</si>
  <si>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</si>
  <si>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</si>
  <si>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</si>
  <si>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</si>
  <si>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</si>
  <si>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</si>
  <si>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</si>
  <si>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</si>
  <si>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</si>
  <si>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</si>
  <si>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</si>
  <si>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</si>
  <si>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</si>
  <si>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</si>
  <si>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</si>
  <si>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</si>
  <si>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</si>
  <si>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</si>
  <si>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</si>
  <si>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</si>
  <si>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</si>
  <si>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</si>
  <si>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</si>
  <si>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</si>
  <si>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</si>
  <si>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</si>
  <si>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</si>
  <si>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</si>
  <si>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</si>
  <si>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</si>
  <si>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</si>
  <si>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</si>
  <si>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</si>
  <si>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</si>
  <si>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</si>
  <si>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</si>
  <si>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</si>
  <si>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</si>
  <si>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</si>
  <si>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</si>
  <si>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</si>
  <si>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</si>
  <si>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</si>
  <si>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</si>
  <si>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</si>
  <si>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</si>
  <si>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</si>
  <si>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</si>
  <si>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</si>
  <si>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</si>
  <si>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</si>
  <si>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</si>
  <si>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</si>
  <si>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</si>
  <si>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</si>
  <si>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</si>
  <si>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</si>
  <si>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</si>
  <si>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</si>
  <si>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</si>
  <si>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</si>
  <si>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</si>
  <si>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</si>
  <si>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</si>
  <si>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</si>
  <si>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</si>
  <si>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</si>
  <si>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</si>
  <si>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</si>
  <si>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</si>
  <si>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</si>
  <si>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</si>
  <si>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</si>
  <si>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</si>
  <si>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</si>
  <si>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</si>
  <si>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</si>
  <si>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</si>
  <si>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</si>
  <si>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</si>
  <si>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</si>
  <si>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</si>
  <si>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</si>
  <si>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</si>
  <si>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</si>
  <si>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</si>
  <si>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</si>
  <si>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</si>
  <si>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</si>
  <si>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</si>
  <si>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</si>
  <si>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</si>
  <si>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</si>
  <si>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</si>
  <si>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</si>
  <si>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</si>
  <si>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</si>
  <si>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</si>
  <si>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</si>
  <si>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</si>
  <si>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</si>
  <si>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</si>
  <si>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</si>
  <si>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</si>
  <si>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</si>
  <si>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</si>
  <si>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</si>
  <si>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</si>
  <si>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</si>
  <si>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</si>
  <si>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</si>
  <si>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</si>
  <si>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</si>
  <si>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</si>
  <si>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</si>
  <si>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</si>
  <si>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</si>
  <si>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</si>
  <si>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</si>
  <si>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</si>
  <si>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</si>
  <si>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</si>
  <si>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</si>
  <si>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</si>
  <si>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</si>
  <si>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</si>
  <si>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</si>
  <si>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</si>
  <si>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</si>
  <si>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</si>
  <si>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</si>
  <si>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</si>
  <si>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</si>
  <si>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</si>
  <si>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</si>
  <si>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</si>
  <si>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</si>
  <si>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</si>
  <si>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</si>
  <si>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</si>
  <si>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</si>
  <si>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</si>
  <si>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</si>
  <si>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</si>
  <si>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</si>
  <si>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</si>
  <si>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</si>
  <si>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</si>
  <si>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</si>
  <si>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</si>
  <si>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</si>
  <si>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</si>
  <si>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</si>
  <si>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</si>
  <si>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</si>
  <si>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</si>
  <si>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</si>
  <si>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</si>
  <si>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</si>
  <si>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</si>
  <si>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</si>
  <si>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</si>
  <si>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</si>
  <si>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</si>
  <si>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</si>
  <si>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</si>
  <si>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</si>
  <si>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</si>
  <si>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</si>
  <si>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</si>
  <si>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</si>
  <si>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</si>
  <si>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</si>
  <si>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</si>
  <si>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</si>
  <si>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</si>
  <si>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</si>
  <si>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</si>
  <si>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</si>
  <si>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</si>
  <si>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</si>
  <si>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</si>
  <si>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</si>
  <si>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</si>
  <si>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</si>
  <si>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</si>
  <si>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</si>
  <si>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</si>
  <si>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</si>
  <si>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</si>
  <si>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</si>
  <si>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</si>
  <si>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</si>
  <si>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</si>
  <si>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</si>
  <si>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</si>
  <si>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</si>
  <si>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</si>
  <si>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</si>
  <si>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</si>
  <si>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</si>
  <si>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</si>
  <si>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</si>
  <si>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</si>
  <si>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</si>
  <si>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</si>
  <si>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</si>
  <si>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</si>
  <si>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</si>
  <si>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</si>
  <si>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</si>
  <si>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</si>
  <si>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</si>
  <si>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</si>
  <si>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</si>
  <si>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</si>
  <si>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</si>
  <si>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</si>
  <si>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</si>
  <si>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</si>
  <si>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</si>
  <si>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</si>
  <si>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</si>
  <si>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</si>
  <si>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</si>
  <si>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</si>
  <si>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</si>
  <si>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</si>
  <si>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</si>
  <si>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</si>
  <si>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</si>
  <si>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</si>
  <si>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</si>
  <si>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</si>
  <si>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</si>
  <si>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</si>
  <si>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</si>
  <si>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</si>
  <si>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</si>
  <si>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</si>
  <si>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</si>
  <si>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</si>
  <si>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</si>
  <si>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</si>
  <si>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</si>
  <si>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</si>
  <si>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</si>
  <si>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</si>
  <si>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</si>
  <si>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</si>
  <si>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</si>
  <si>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</si>
  <si>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</si>
  <si>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</si>
  <si>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</si>
  <si>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</si>
  <si>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</si>
  <si>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</si>
  <si>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</si>
  <si>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</si>
  <si>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</si>
  <si>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</si>
  <si>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</si>
  <si>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</si>
  <si>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</si>
  <si>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</si>
  <si>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</si>
  <si>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</si>
  <si>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</si>
  <si>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</si>
  <si>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</si>
  <si>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</si>
  <si>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</si>
  <si>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</si>
  <si>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</si>
  <si>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</si>
  <si>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</si>
  <si>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</si>
  <si>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</si>
  <si>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</si>
  <si>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</si>
  <si>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</si>
  <si>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</si>
  <si>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</si>
  <si>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</si>
  <si>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</si>
  <si>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</si>
  <si>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</si>
  <si>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</si>
  <si>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</si>
  <si>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</si>
  <si>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</si>
  <si>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</si>
  <si>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</si>
  <si>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</si>
  <si>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</si>
  <si>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</si>
  <si>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</si>
  <si>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</si>
  <si>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</si>
  <si>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</si>
  <si>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</si>
  <si>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</si>
  <si>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</si>
  <si>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</si>
  <si>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</si>
  <si>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</si>
  <si>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</si>
  <si>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</si>
  <si>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</si>
  <si>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</si>
  <si>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</si>
  <si>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</si>
  <si>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</si>
  <si>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</si>
  <si>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</si>
  <si>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</si>
  <si>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</si>
  <si>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</si>
  <si>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</si>
  <si>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</si>
  <si>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</si>
  <si>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</si>
  <si>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</si>
  <si>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</si>
  <si>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</si>
  <si>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</si>
  <si>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</si>
  <si>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</si>
  <si>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</si>
  <si>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</si>
  <si>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</si>
  <si>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</si>
  <si>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</si>
  <si>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</si>
  <si>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</si>
  <si>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</si>
  <si>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</si>
  <si>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</si>
  <si>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</si>
  <si>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</si>
  <si>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</si>
  <si>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</si>
  <si>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</si>
  <si>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</si>
  <si>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</si>
  <si>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</si>
  <si>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</si>
  <si>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</si>
  <si>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</si>
  <si>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</si>
  <si>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</si>
  <si>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</si>
  <si>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</si>
  <si>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</si>
  <si>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</si>
  <si>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</si>
  <si>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</si>
  <si>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</si>
  <si>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</si>
  <si>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</si>
  <si>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</si>
  <si>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</si>
  <si>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</si>
  <si>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</si>
  <si>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</si>
  <si>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</si>
  <si>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</si>
  <si>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</si>
  <si>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</si>
  <si>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</si>
  <si>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</si>
  <si>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</si>
  <si>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</si>
  <si>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</si>
  <si>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</si>
  <si>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</si>
  <si>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</si>
  <si>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</si>
  <si>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</si>
  <si>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</si>
  <si>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</si>
  <si>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</si>
  <si>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</si>
  <si>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</si>
  <si>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</si>
  <si>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</si>
  <si>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</si>
  <si>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</si>
  <si>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</si>
  <si>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</si>
  <si>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</si>
  <si>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</si>
  <si>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</si>
  <si>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</si>
  <si>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</si>
  <si>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</si>
  <si>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</si>
  <si>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</si>
  <si>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</si>
  <si>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</si>
  <si>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</si>
  <si>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</si>
  <si>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</si>
  <si>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</si>
  <si>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</si>
  <si>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</si>
  <si>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</si>
  <si>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</si>
  <si>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</si>
  <si>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</si>
  <si>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</si>
  <si>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</si>
  <si>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</si>
  <si>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</si>
  <si>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</si>
  <si>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</si>
  <si>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</si>
  <si>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</si>
  <si>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</si>
  <si>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</si>
  <si>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</si>
  <si>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</si>
  <si>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</si>
  <si>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</si>
  <si>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</si>
  <si>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</si>
  <si>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</si>
  <si>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</si>
  <si>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</si>
  <si>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</si>
  <si>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</si>
  <si>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</si>
  <si>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</si>
  <si>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</si>
  <si>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</si>
  <si>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</si>
  <si>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</si>
  <si>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</si>
  <si>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</si>
  <si>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</si>
  <si>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</si>
  <si>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</si>
  <si>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</si>
  <si>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</si>
  <si>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</si>
  <si>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</si>
  <si>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</si>
  <si>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0.90</t>
  </si>
  <si>
    <t>▲ 10.36</t>
  </si>
  <si>
    <t>水道事業会計</t>
  </si>
  <si>
    <t>一般会計</t>
  </si>
  <si>
    <t>介護保険事業特別会計</t>
  </si>
  <si>
    <t>▲ 0.16</t>
  </si>
  <si>
    <t>国民健康保険特別会計</t>
  </si>
  <si>
    <t>下水道事業会計</t>
  </si>
  <si>
    <t>後期高齢者医療特別会計</t>
  </si>
  <si>
    <t>奨学資金特別会計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</si>
  <si>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</si>
  <si>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</si>
  <si>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</si>
  <si>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</si>
  <si>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</si>
  <si>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</si>
  <si>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</si>
  <si>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</si>
  <si>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2"/>
  </si>
  <si>
    <t>まちづくり推進基金</t>
    <rPh sb="5" eb="7">
      <t>スイシン</t>
    </rPh>
    <rPh sb="7" eb="9">
      <t>キキン</t>
    </rPh>
    <phoneticPr fontId="2"/>
  </si>
  <si>
    <t>地域福祉基金</t>
    <rPh sb="0" eb="2">
      <t>チイキ</t>
    </rPh>
    <rPh sb="2" eb="4">
      <t>フクシ</t>
    </rPh>
    <rPh sb="4" eb="6">
      <t>キキン</t>
    </rPh>
    <phoneticPr fontId="2"/>
  </si>
  <si>
    <t>国際親善交流基金</t>
    <rPh sb="0" eb="2">
      <t>コクサイ</t>
    </rPh>
    <rPh sb="2" eb="4">
      <t>シンゼン</t>
    </rPh>
    <rPh sb="4" eb="6">
      <t>コウリュウ</t>
    </rPh>
    <rPh sb="6" eb="8">
      <t>キキン</t>
    </rPh>
    <phoneticPr fontId="2"/>
  </si>
  <si>
    <t>奨学資金支給基金</t>
    <rPh sb="0" eb="2">
      <t>ショウガク</t>
    </rPh>
    <rPh sb="2" eb="4">
      <t>シキン</t>
    </rPh>
    <rPh sb="4" eb="6">
      <t>シキュウ</t>
    </rPh>
    <rPh sb="6" eb="8">
      <t>キキン</t>
    </rPh>
    <phoneticPr fontId="2"/>
  </si>
  <si>
    <t>-</t>
    <phoneticPr fontId="2"/>
  </si>
  <si>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</si>
  <si>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</si>
  <si>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</si>
  <si>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</si>
  <si>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</si>
  <si>
    <t>壬生町施設振興公社</t>
    <rPh sb="0" eb="3">
      <t>ミブマチ</t>
    </rPh>
    <rPh sb="3" eb="5">
      <t>シセツ</t>
    </rPh>
    <rPh sb="5" eb="7">
      <t>シンコウ</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</si>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</sst>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BE24-4A28-A018-9AD7520C9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42465</c:v>
                </c:pt>
                <c:pt idx="1">
                  <c:v>32805</c:v>
                </c:pt>
                <c:pt idx="2">
                  <c:v>40006</c:v>
                </c:pt>
                <c:pt idx="3">
                  <c:v>46963</c:v>
                </c:pt>
                <c:pt idx="4">
                  <c:v>67325</c:v>
                </c:pt>
              </c:numCache>
            </c:numRef>
          </c:val>
          <c:smooth val="0"/>
          <c:extLst>
            <c:ext xmlns:c16="http://schemas.microsoft.com/office/drawing/2014/chart" uri="{C3380CC4-5D6E-409C-BE32-E72D297353CC}">
              <c16:uniqueId val="{00000001-BE24-4A28-A018-9AD7520C9E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5.45</c:v>
                </c:pt>
                <c:pt idx="1">
                  <c:v>6</c:v>
                </c:pt>
                <c:pt idx="2">
                  <c:v>5.96</c:v>
                </c:pt>
                <c:pt idx="3">
                  <c:v>3.65</c:v>
                </c:pt>
                <c:pt idx="4">
                  <c:v>6.21</c:v>
                </c:pt>
              </c:numCache>
            </c:numRef>
          </c:val>
          <c:extLst>
            <c:ext xmlns:c16="http://schemas.microsoft.com/office/drawing/2014/chart" uri="{C3380CC4-5D6E-409C-BE32-E72D297353CC}">
              <c16:uniqueId val="{00000000-28AF-4A66-92AC-BB9EC78652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14.09</c:v>
                </c:pt>
                <c:pt idx="1">
                  <c:v>16.22</c:v>
                </c:pt>
                <c:pt idx="2">
                  <c:v>19.21</c:v>
                </c:pt>
                <c:pt idx="3">
                  <c:v>11.68</c:v>
                </c:pt>
                <c:pt idx="4">
                  <c:v>13.28</c:v>
                </c:pt>
              </c:numCache>
            </c:numRef>
          </c:val>
          <c:extLst>
            <c:ext xmlns:c16="http://schemas.microsoft.com/office/drawing/2014/chart" uri="{C3380CC4-5D6E-409C-BE32-E72D297353CC}">
              <c16:uniqueId val="{00000001-28AF-4A66-92AC-BB9EC78652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c:v>
                </c:pt>
                <c:pt idx="1">
                  <c:v>2.82</c:v>
                </c:pt>
                <c:pt idx="2">
                  <c:v>3.47</c:v>
                </c:pt>
                <c:pt idx="3">
                  <c:v>-10.36</c:v>
                </c:pt>
                <c:pt idx="4">
                  <c:v>5.03</c:v>
                </c:pt>
              </c:numCache>
            </c:numRef>
          </c:val>
          <c:smooth val="0"/>
          <c:extLst>
            <c:ext xmlns:c16="http://schemas.microsoft.com/office/drawing/2014/chart" uri="{C3380CC4-5D6E-409C-BE32-E72D297353CC}">
              <c16:uniqueId val="{00000002-28AF-4A66-92AC-BB9EC78652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0.32</c:v>
                </c:pt>
                <c:pt idx="4">
                  <c:v>#N/A</c:v>
                </c:pt>
                <c:pt idx="5">
                  <c:v>0.25</c:v>
                </c:pt>
                <c:pt idx="6">
                  <c:v>#N/A</c:v>
                </c:pt>
                <c:pt idx="7">
                  <c:v>4.05</c:v>
                </c:pt>
                <c:pt idx="8">
                  <c:v>0</c:v>
                </c:pt>
                <c:pt idx="9">
                  <c:v>0</c:v>
                </c:pt>
              </c:numCache>
            </c:numRef>
          </c:val>
          <c:extLst>
            <c:ext xmlns:c16="http://schemas.microsoft.com/office/drawing/2014/chart" uri="{C3380CC4-5D6E-409C-BE32-E72D297353CC}">
              <c16:uniqueId val="{00000000-770D-472A-AA0D-24C2445FB1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0D-472A-AA0D-24C2445FB1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0D-472A-AA0D-24C2445FB139}"/>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0D-472A-AA0D-24C2445FB1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770D-472A-AA0D-24C2445FB13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5-770D-472A-AA0D-24C2445FB1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2.81</c:v>
                </c:pt>
                <c:pt idx="2">
                  <c:v>#N/A</c:v>
                </c:pt>
                <c:pt idx="3">
                  <c:v>2.94</c:v>
                </c:pt>
                <c:pt idx="4">
                  <c:v>#N/A</c:v>
                </c:pt>
                <c:pt idx="5">
                  <c:v>0.41</c:v>
                </c:pt>
                <c:pt idx="6">
                  <c:v>#N/A</c:v>
                </c:pt>
                <c:pt idx="7">
                  <c:v>0.34</c:v>
                </c:pt>
                <c:pt idx="8">
                  <c:v>#N/A</c:v>
                </c:pt>
                <c:pt idx="9">
                  <c:v>0.99</c:v>
                </c:pt>
              </c:numCache>
            </c:numRef>
          </c:val>
          <c:extLst>
            <c:ext xmlns:c16="http://schemas.microsoft.com/office/drawing/2014/chart" uri="{C3380CC4-5D6E-409C-BE32-E72D297353CC}">
              <c16:uniqueId val="{00000006-770D-472A-AA0D-24C2445FB13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0.93</c:v>
                </c:pt>
                <c:pt idx="2">
                  <c:v>#N/A</c:v>
                </c:pt>
                <c:pt idx="3">
                  <c:v>3.19</c:v>
                </c:pt>
                <c:pt idx="4">
                  <c:v>#N/A</c:v>
                </c:pt>
                <c:pt idx="5">
                  <c:v>0.06</c:v>
                </c:pt>
                <c:pt idx="6">
                  <c:v>0.16</c:v>
                </c:pt>
                <c:pt idx="7">
                  <c:v>#N/A</c:v>
                </c:pt>
                <c:pt idx="8">
                  <c:v>#N/A</c:v>
                </c:pt>
                <c:pt idx="9">
                  <c:v>1.52</c:v>
                </c:pt>
              </c:numCache>
            </c:numRef>
          </c:val>
          <c:extLst>
            <c:ext xmlns:c16="http://schemas.microsoft.com/office/drawing/2014/chart" uri="{C3380CC4-5D6E-409C-BE32-E72D297353CC}">
              <c16:uniqueId val="{00000007-770D-472A-AA0D-24C2445FB1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5.45</c:v>
                </c:pt>
                <c:pt idx="2">
                  <c:v>#N/A</c:v>
                </c:pt>
                <c:pt idx="3">
                  <c:v>6</c:v>
                </c:pt>
                <c:pt idx="4">
                  <c:v>#N/A</c:v>
                </c:pt>
                <c:pt idx="5">
                  <c:v>5.95</c:v>
                </c:pt>
                <c:pt idx="6">
                  <c:v>#N/A</c:v>
                </c:pt>
                <c:pt idx="7">
                  <c:v>3.64</c:v>
                </c:pt>
                <c:pt idx="8">
                  <c:v>#N/A</c:v>
                </c:pt>
                <c:pt idx="9">
                  <c:v>6.21</c:v>
                </c:pt>
              </c:numCache>
            </c:numRef>
          </c:val>
          <c:extLst>
            <c:ext xmlns:c16="http://schemas.microsoft.com/office/drawing/2014/chart" uri="{C3380CC4-5D6E-409C-BE32-E72D297353CC}">
              <c16:uniqueId val="{00000008-770D-472A-AA0D-24C2445FB1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12.14</c:v>
                </c:pt>
                <c:pt idx="2">
                  <c:v>#N/A</c:v>
                </c:pt>
                <c:pt idx="3">
                  <c:v>12.24</c:v>
                </c:pt>
                <c:pt idx="4">
                  <c:v>#N/A</c:v>
                </c:pt>
                <c:pt idx="5">
                  <c:v>11.96</c:v>
                </c:pt>
                <c:pt idx="6">
                  <c:v>#N/A</c:v>
                </c:pt>
                <c:pt idx="7">
                  <c:v>11.11</c:v>
                </c:pt>
                <c:pt idx="8">
                  <c:v>#N/A</c:v>
                </c:pt>
                <c:pt idx="9">
                  <c:v>10.73</c:v>
                </c:pt>
              </c:numCache>
            </c:numRef>
          </c:val>
          <c:extLst>
            <c:ext xmlns:c16="http://schemas.microsoft.com/office/drawing/2014/chart" uri="{C3380CC4-5D6E-409C-BE32-E72D297353CC}">
              <c16:uniqueId val="{00000009-770D-472A-AA0D-24C2445FB1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1078</c:v>
                </c:pt>
                <c:pt idx="5">
                  <c:v>1106</c:v>
                </c:pt>
                <c:pt idx="8">
                  <c:v>1075</c:v>
                </c:pt>
                <c:pt idx="11">
                  <c:v>1052</c:v>
                </c:pt>
                <c:pt idx="14">
                  <c:v>1023</c:v>
                </c:pt>
              </c:numCache>
            </c:numRef>
          </c:val>
          <c:extLst>
            <c:ext xmlns:c16="http://schemas.microsoft.com/office/drawing/2014/chart" uri="{C3380CC4-5D6E-409C-BE32-E72D297353CC}">
              <c16:uniqueId val="{00000000-85AC-4429-8034-D748094BBC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AC-4429-8034-D748094BBC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AC-4429-8034-D748094BBC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54</c:v>
                </c:pt>
                <c:pt idx="3">
                  <c:v>58</c:v>
                </c:pt>
                <c:pt idx="6">
                  <c:v>66</c:v>
                </c:pt>
                <c:pt idx="9">
                  <c:v>69</c:v>
                </c:pt>
                <c:pt idx="12">
                  <c:v>61</c:v>
                </c:pt>
              </c:numCache>
            </c:numRef>
          </c:val>
          <c:extLst>
            <c:ext xmlns:c16="http://schemas.microsoft.com/office/drawing/2014/chart" uri="{C3380CC4-5D6E-409C-BE32-E72D297353CC}">
              <c16:uniqueId val="{00000003-85AC-4429-8034-D748094BBC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670</c:v>
                </c:pt>
                <c:pt idx="3">
                  <c:v>713</c:v>
                </c:pt>
                <c:pt idx="6">
                  <c:v>622</c:v>
                </c:pt>
                <c:pt idx="9">
                  <c:v>586</c:v>
                </c:pt>
                <c:pt idx="12">
                  <c:v>438</c:v>
                </c:pt>
              </c:numCache>
            </c:numRef>
          </c:val>
          <c:extLst>
            <c:ext xmlns:c16="http://schemas.microsoft.com/office/drawing/2014/chart" uri="{C3380CC4-5D6E-409C-BE32-E72D297353CC}">
              <c16:uniqueId val="{00000004-85AC-4429-8034-D748094BBC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C-4429-8034-D748094BBC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AC-4429-8034-D748094BBC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775</c:v>
                </c:pt>
                <c:pt idx="3">
                  <c:v>800</c:v>
                </c:pt>
                <c:pt idx="6">
                  <c:v>798</c:v>
                </c:pt>
                <c:pt idx="9">
                  <c:v>870</c:v>
                </c:pt>
                <c:pt idx="12">
                  <c:v>883</c:v>
                </c:pt>
              </c:numCache>
            </c:numRef>
          </c:val>
          <c:extLst>
            <c:ext xmlns:c16="http://schemas.microsoft.com/office/drawing/2014/chart" uri="{C3380CC4-5D6E-409C-BE32-E72D297353CC}">
              <c16:uniqueId val="{00000007-85AC-4429-8034-D748094BBC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465</c:v>
                </c:pt>
                <c:pt idx="5">
                  <c:v>#N/A</c:v>
                </c:pt>
                <c:pt idx="6">
                  <c:v>#N/A</c:v>
                </c:pt>
                <c:pt idx="7">
                  <c:v>411</c:v>
                </c:pt>
                <c:pt idx="8">
                  <c:v>#N/A</c:v>
                </c:pt>
                <c:pt idx="9">
                  <c:v>#N/A</c:v>
                </c:pt>
                <c:pt idx="10">
                  <c:v>473</c:v>
                </c:pt>
                <c:pt idx="11">
                  <c:v>#N/A</c:v>
                </c:pt>
                <c:pt idx="12">
                  <c:v>#N/A</c:v>
                </c:pt>
                <c:pt idx="13">
                  <c:v>359</c:v>
                </c:pt>
                <c:pt idx="14">
                  <c:v>#N/A</c:v>
                </c:pt>
              </c:numCache>
            </c:numRef>
          </c:val>
          <c:smooth val="0"/>
          <c:extLst>
            <c:ext xmlns:c16="http://schemas.microsoft.com/office/drawing/2014/chart" uri="{C3380CC4-5D6E-409C-BE32-E72D297353CC}">
              <c16:uniqueId val="{00000008-85AC-4429-8034-D748094BBC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12557</c:v>
                </c:pt>
                <c:pt idx="5">
                  <c:v>12319</c:v>
                </c:pt>
                <c:pt idx="8">
                  <c:v>12464</c:v>
                </c:pt>
                <c:pt idx="11">
                  <c:v>12324</c:v>
                </c:pt>
                <c:pt idx="14">
                  <c:v>12487</c:v>
                </c:pt>
              </c:numCache>
            </c:numRef>
          </c:val>
          <c:extLst>
            <c:ext xmlns:c16="http://schemas.microsoft.com/office/drawing/2014/chart" uri="{C3380CC4-5D6E-409C-BE32-E72D297353CC}">
              <c16:uniqueId val="{00000000-9A4E-4340-8A51-8A430F9FBF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19</c:v>
                </c:pt>
                <c:pt idx="8">
                  <c:v>9</c:v>
                </c:pt>
                <c:pt idx="11">
                  <c:v>4</c:v>
                </c:pt>
                <c:pt idx="14">
                  <c:v>6</c:v>
                </c:pt>
              </c:numCache>
            </c:numRef>
          </c:val>
          <c:extLst>
            <c:ext xmlns:c16="http://schemas.microsoft.com/office/drawing/2014/chart" uri="{C3380CC4-5D6E-409C-BE32-E72D297353CC}">
              <c16:uniqueId val="{00000001-9A4E-4340-8A51-8A430F9FBF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5504</c:v>
                </c:pt>
                <c:pt idx="5">
                  <c:v>5691</c:v>
                </c:pt>
                <c:pt idx="8">
                  <c:v>5998</c:v>
                </c:pt>
                <c:pt idx="11">
                  <c:v>4987</c:v>
                </c:pt>
                <c:pt idx="14">
                  <c:v>4819</c:v>
                </c:pt>
              </c:numCache>
            </c:numRef>
          </c:val>
          <c:extLst>
            <c:ext xmlns:c16="http://schemas.microsoft.com/office/drawing/2014/chart" uri="{C3380CC4-5D6E-409C-BE32-E72D297353CC}">
              <c16:uniqueId val="{00000002-9A4E-4340-8A51-8A430F9FBF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4E-4340-8A51-8A430F9FBF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4E-4340-8A51-8A430F9FBF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4E-4340-8A51-8A430F9FBF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695</c:v>
                </c:pt>
                <c:pt idx="3">
                  <c:v>740</c:v>
                </c:pt>
                <c:pt idx="6">
                  <c:v>762</c:v>
                </c:pt>
                <c:pt idx="9">
                  <c:v>764</c:v>
                </c:pt>
                <c:pt idx="12">
                  <c:v>708</c:v>
                </c:pt>
              </c:numCache>
            </c:numRef>
          </c:val>
          <c:extLst>
            <c:ext xmlns:c16="http://schemas.microsoft.com/office/drawing/2014/chart" uri="{C3380CC4-5D6E-409C-BE32-E72D297353CC}">
              <c16:uniqueId val="{00000006-9A4E-4340-8A51-8A430F9FBF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391</c:v>
                </c:pt>
                <c:pt idx="3">
                  <c:v>332</c:v>
                </c:pt>
                <c:pt idx="6">
                  <c:v>329</c:v>
                </c:pt>
                <c:pt idx="9">
                  <c:v>265</c:v>
                </c:pt>
                <c:pt idx="12">
                  <c:v>219</c:v>
                </c:pt>
              </c:numCache>
            </c:numRef>
          </c:val>
          <c:extLst>
            <c:ext xmlns:c16="http://schemas.microsoft.com/office/drawing/2014/chart" uri="{C3380CC4-5D6E-409C-BE32-E72D297353CC}">
              <c16:uniqueId val="{00000007-9A4E-4340-8A51-8A430F9FBF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7672</c:v>
                </c:pt>
                <c:pt idx="3">
                  <c:v>7034</c:v>
                </c:pt>
                <c:pt idx="6">
                  <c:v>6486</c:v>
                </c:pt>
                <c:pt idx="9">
                  <c:v>6330</c:v>
                </c:pt>
                <c:pt idx="12">
                  <c:v>5855</c:v>
                </c:pt>
              </c:numCache>
            </c:numRef>
          </c:val>
          <c:extLst>
            <c:ext xmlns:c16="http://schemas.microsoft.com/office/drawing/2014/chart" uri="{C3380CC4-5D6E-409C-BE32-E72D297353CC}">
              <c16:uniqueId val="{00000008-9A4E-4340-8A51-8A430F9FBF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4E-4340-8A51-8A430F9FBF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7707</c:v>
                </c:pt>
                <c:pt idx="3">
                  <c:v>7552</c:v>
                </c:pt>
                <c:pt idx="6">
                  <c:v>7364</c:v>
                </c:pt>
                <c:pt idx="9">
                  <c:v>7433</c:v>
                </c:pt>
                <c:pt idx="12">
                  <c:v>8408</c:v>
                </c:pt>
              </c:numCache>
            </c:numRef>
          </c:val>
          <c:extLst>
            <c:ext xmlns:c16="http://schemas.microsoft.com/office/drawing/2014/chart" uri="{C3380CC4-5D6E-409C-BE32-E72D297353CC}">
              <c16:uniqueId val="{0000000A-9A4E-4340-8A51-8A430F9FBF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4E-4340-8A51-8A430F9FBF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1577</c:v>
                </c:pt>
                <c:pt idx="1">
                  <c:v>939</c:v>
                </c:pt>
                <c:pt idx="2">
                  <c:v>1131</c:v>
                </c:pt>
              </c:numCache>
            </c:numRef>
          </c:val>
          <c:extLst>
            <c:ext xmlns:c16="http://schemas.microsoft.com/office/drawing/2014/chart" uri="{C3380CC4-5D6E-409C-BE32-E72D297353CC}">
              <c16:uniqueId val="{00000000-0D98-4B7E-AF05-0850C3A982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518</c:v>
                </c:pt>
                <c:pt idx="1">
                  <c:v>518</c:v>
                </c:pt>
                <c:pt idx="2">
                  <c:v>518</c:v>
                </c:pt>
              </c:numCache>
            </c:numRef>
          </c:val>
          <c:extLst>
            <c:ext xmlns:c16="http://schemas.microsoft.com/office/drawing/2014/chart" uri="{C3380CC4-5D6E-409C-BE32-E72D297353CC}">
              <c16:uniqueId val="{00000001-0D98-4B7E-AF05-0850C3A982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3188</c:v>
                </c:pt>
                <c:pt idx="1">
                  <c:v>2902</c:v>
                </c:pt>
                <c:pt idx="2">
                  <c:v>2801</c:v>
                </c:pt>
              </c:numCache>
            </c:numRef>
          </c:val>
          <c:extLst>
            <c:ext xmlns:c16="http://schemas.microsoft.com/office/drawing/2014/chart" uri="{C3380CC4-5D6E-409C-BE32-E72D297353CC}">
              <c16:uniqueId val="{00000002-0D98-4B7E-AF05-0850C3A982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元利償還金については、中央公民館改修等工事に係る緊急防災・減災事業債や臨時財政対策債の元金償還が開始したことで</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百万円の増額となった。</a:t>
          </a:r>
        </a:p>
        <a:p>
          <a:r>
            <a:rPr kumimoji="1" lang="ja-JP" altLang="en-US" sz="1300">
              <a:latin typeface="ＭＳ ゴシック" pitchFamily="49" charset="-128"/>
              <a:ea typeface="ＭＳ ゴシック" pitchFamily="49" charset="-128"/>
            </a:rPr>
            <a:t>　公営企業債の元利償還金に対する繰入金等については、下水道事業減により</a:t>
          </a:r>
          <a:r>
            <a:rPr kumimoji="1" lang="en-US" altLang="ja-JP" sz="1300">
              <a:latin typeface="ＭＳ ゴシック" pitchFamily="49" charset="-128"/>
              <a:ea typeface="ＭＳ ゴシック" pitchFamily="49" charset="-128"/>
            </a:rPr>
            <a:t>148</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また、石橋地区消防組合における元利償還金が前年度と比較して</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百万円の減となったことから、組合等が起こした地方債の元利償還金に対する負担金等については減となっている。</a:t>
          </a:r>
        </a:p>
        <a:p>
          <a:r>
            <a:rPr kumimoji="1" lang="ja-JP" altLang="en-US" sz="13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満期一括償還地方債の償還なしのため該当しない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将来負担額の各項目について一般会計等に係る地方債の現在高を除き減となっているが、トータルについては増加している。</a:t>
          </a:r>
        </a:p>
        <a:p>
          <a:r>
            <a:rPr kumimoji="1" lang="ja-JP" altLang="en-US" sz="1400">
              <a:latin typeface="ＭＳ ゴシック" pitchFamily="49" charset="-128"/>
              <a:ea typeface="ＭＳ ゴシック" pitchFamily="49" charset="-128"/>
            </a:rPr>
            <a:t>　一般会計等に係る地方債の現在高については、公共事業等債や公共施設等適正管理債の発行額が元金償還額を上回ったことが大きな要因となり増となっている。</a:t>
          </a:r>
        </a:p>
        <a:p>
          <a:r>
            <a:rPr kumimoji="1" lang="ja-JP" altLang="en-US" sz="1400">
              <a:latin typeface="ＭＳ ゴシック" pitchFamily="49" charset="-128"/>
              <a:ea typeface="ＭＳ ゴシック" pitchFamily="49" charset="-128"/>
            </a:rPr>
            <a:t>　充当可能基金は前年度より</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の減となった。これは新庁舎建設のため庁舎建設基金を取り崩したことや、産業振興奨励金の充当財源として、産業振興基金を取り崩したことが大きな要因となっているが、引き続き将来負担は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財政調整基金については、令和元年度に実施した災害復旧事業に関連した負担金や地方債の収入があったため積み立てた。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その他特定目的基金については、産業振興基金やまちづくり推進基金、庁舎建設基金等の計５基金で取崩しを行っている。まちづくり推進基金については、前年度に積み立てたふるさと応援寄附金の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寄附者の希望する使途に応じて各種事業に充当した。また産業振興基金については、みぶ羽生田産業団地進出企業に対する産業振興奨励金支給が前年度までに段階的に減少したため、取崩額も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百万円に減少した。庁舎建設金については新庁舎の本体工事の着工による事業費の増加のため、取崩額は前年度の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社会情勢・財政状況を考慮しながら、必要に応じて基金を取り崩し、運用していく。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・地域福祉基金：社会福祉や保健、子ども及び青少年の育成等、地域福祉の向上に資する事業の推進に充てる。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年度より減少を続けている。庁舎建設基金は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百万円の減となった。まちづくり推進基金においては前年度に積み立てたふるさと応援寄附金の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新庁舎の建設にあたり、対象事業に庁舎建設基金を取り崩して充てていく方針である。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財政調整基金については、新型コロナウイルス感染症の影響で事業の中止や規模縮小による一般財源の歳出減少により積み立てたため、前年と比較して残高が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今後増加が見込まれる扶助費等の増加、大型事業の実施等に備えるため、財政状況を考慮しながら、基金に積み立てることとしている。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地方債の残高が年々増加傾向にあることから現水準以上の基金残高を引き続き維持していく必要があるため取り崩しは行わず、運用益の積み立てによって多少の増額があった。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地方債の償還状況を考慮しつつ、積極的な運用を行い、健全な財政状況及び将来負担の抑制などを図れるよう十分な基金現在高を確保していく。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ポイント上回り、前年度より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昇している。これは新型コロナウイルス感染症の影響で法人分を中心に町民税が大きく減少したが、工場等大型施設の設備投資による固定資産税が大幅に増加し、基準財政収入額が増えたことが主な要因として考えられる。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922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ポイント下回り、前年と比較すると</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歳入の地方交付税が増額となったことや歳出では新型コロナウイルス感染症の影響で事業の中止や規模縮小により減額となったことが要因である。しかしながら扶助費については例年増加しており、今後も経常的経費の増加が予想されることから、事業の見直し等経常経費の削減に努め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62285"/>
          <a:ext cx="8382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65</xdr:row>
      <xdr:rowOff>54928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86415"/>
          <a:ext cx="8890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74613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864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17,533</a:t>
          </a:r>
          <a:r>
            <a:rPr kumimoji="1" lang="ja-JP" altLang="en-US" sz="1300">
              <a:latin typeface="ＭＳ Ｐゴシック" panose="020B0600070205080204" pitchFamily="50" charset="-128"/>
              <a:ea typeface="ＭＳ Ｐゴシック" panose="020B0600070205080204" pitchFamily="50" charset="-128"/>
            </a:rPr>
            <a:t>円負担は少ない。これは、行政改革などの経費削減の成果があらわれたものである。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しかしながら前年度と比較して人件費は会計年度任用制度によって増加していることから、今後の経費削減の重点項目として留意したい。</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143957</xdr:rowOff>
    </xdr:from>
    <xdr:to>
      <xdr:col>23</xdr:col>
      <xdr:colOff>133350</xdr:colOff>
      <xdr:row>81</xdr:row>
      <xdr:rowOff>89860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9957"/>
          <a:ext cx="838200" cy="1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110359</xdr:rowOff>
    </xdr:from>
    <xdr:to>
      <xdr:col>19</xdr:col>
      <xdr:colOff>133350</xdr:colOff>
      <xdr:row>80</xdr:row>
      <xdr:rowOff>143957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26359"/>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102695</xdr:rowOff>
    </xdr:from>
    <xdr:to>
      <xdr:col>15</xdr:col>
      <xdr:colOff>82550</xdr:colOff>
      <xdr:row>80</xdr:row>
      <xdr:rowOff>110359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18695"/>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97847</xdr:rowOff>
    </xdr:from>
    <xdr:to>
      <xdr:col>11</xdr:col>
      <xdr:colOff>31750</xdr:colOff>
      <xdr:row>80</xdr:row>
      <xdr:rowOff>102695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13847"/>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39060</xdr:rowOff>
    </xdr:from>
    <xdr:to>
      <xdr:col>23</xdr:col>
      <xdr:colOff>184150</xdr:colOff>
      <xdr:row>81</xdr:row>
      <xdr:rowOff>140660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55587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93157</xdr:rowOff>
    </xdr:from>
    <xdr:to>
      <xdr:col>19</xdr:col>
      <xdr:colOff>184150</xdr:colOff>
      <xdr:row>81</xdr:row>
      <xdr:rowOff>23307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33484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59559</xdr:rowOff>
    </xdr:from>
    <xdr:to>
      <xdr:col>15</xdr:col>
      <xdr:colOff>133350</xdr:colOff>
      <xdr:row>80</xdr:row>
      <xdr:rowOff>161159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171336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4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51895</xdr:rowOff>
    </xdr:from>
    <xdr:to>
      <xdr:col>11</xdr:col>
      <xdr:colOff>82550</xdr:colOff>
      <xdr:row>80</xdr:row>
      <xdr:rowOff>153495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163672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47047</xdr:rowOff>
    </xdr:from>
    <xdr:to>
      <xdr:col>7</xdr:col>
      <xdr:colOff>31750</xdr:colOff>
      <xdr:row>80</xdr:row>
      <xdr:rowOff>148647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158824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前年度と比較すると新陳代謝等による職員構造の変化で同水準に位置しているが、類似団体平均値を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ポイント上回る数値となっている。これは他町と比較して職員の級が上がるのが早いことが大きな要因となっているため、類似団体との差が広がらないよう給与制度及びその適正化に努めていく。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57241</xdr:rowOff>
    </xdr:from>
    <xdr:to>
      <xdr:col>81</xdr:col>
      <xdr:colOff>44450</xdr:colOff>
      <xdr:row>59</xdr:row>
      <xdr:rowOff>71029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72791"/>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48623</xdr:rowOff>
    </xdr:from>
    <xdr:to>
      <xdr:col>77</xdr:col>
      <xdr:colOff>44450</xdr:colOff>
      <xdr:row>59</xdr:row>
      <xdr:rowOff>57241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641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48623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07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46899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607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36756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6441</xdr:rowOff>
    </xdr:from>
    <xdr:to>
      <xdr:col>77</xdr:col>
      <xdr:colOff>95250</xdr:colOff>
      <xdr:row>59</xdr:row>
      <xdr:rowOff>108041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118218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9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169273</xdr:rowOff>
    </xdr:from>
    <xdr:to>
      <xdr:col>73</xdr:col>
      <xdr:colOff>44450</xdr:colOff>
      <xdr:row>59</xdr:row>
      <xdr:rowOff>99423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109600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167549</xdr:rowOff>
    </xdr:from>
    <xdr:to>
      <xdr:col>64</xdr:col>
      <xdr:colOff>152400</xdr:colOff>
      <xdr:row>59</xdr:row>
      <xdr:rowOff>97699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107876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も大型事業の実施により、実質公債費比率が大きく増加することが想定されるため、より一層、町債発行事業を峻別し、町債に過度に依存することのない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町債発行にあたり「返済額以上に借入はしない」という基本方針や「交付税措置の有利な起債を借入れる」等に努めた結果、類似団体平均値が</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のところ、本町は計算上マイナスとなる。今後も借入額と返済額のバランスに留意し、この水準を維持していく。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ポイントの増となっている。これは会計年度任用職員制度に伴い、経常的な費用が増加したことが要因である。今後もより一層、時間外手当の抑制等、人件費の抑制に努めていく。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64135</xdr:rowOff>
    </xdr:from>
    <xdr:to>
      <xdr:col>24</xdr:col>
      <xdr:colOff>25400</xdr:colOff>
      <xdr:row>34</xdr:row>
      <xdr:rowOff>75565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8934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xdr:rowOff>
    </xdr:from>
    <xdr:to>
      <xdr:col>19</xdr:col>
      <xdr:colOff>187325</xdr:colOff>
      <xdr:row>34</xdr:row>
      <xdr:rowOff>64135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305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xdr:rowOff>
    </xdr:from>
    <xdr:to>
      <xdr:col>15</xdr:col>
      <xdr:colOff>98425</xdr:colOff>
      <xdr:row>34</xdr:row>
      <xdr:rowOff>35560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830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132715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8648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24765</xdr:rowOff>
    </xdr:from>
    <xdr:to>
      <xdr:col>24</xdr:col>
      <xdr:colOff>76200</xdr:colOff>
      <xdr:row>34</xdr:row>
      <xdr:rowOff>126365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41292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9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xdr:rowOff>
    </xdr:from>
    <xdr:to>
      <xdr:col>20</xdr:col>
      <xdr:colOff>38100</xdr:colOff>
      <xdr:row>34</xdr:row>
      <xdr:rowOff>114935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125112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1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121920</xdr:rowOff>
    </xdr:from>
    <xdr:to>
      <xdr:col>15</xdr:col>
      <xdr:colOff>149225</xdr:colOff>
      <xdr:row>34</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62247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81915</xdr:rowOff>
    </xdr:from>
    <xdr:to>
      <xdr:col>6</xdr:col>
      <xdr:colOff>171450</xdr:colOff>
      <xdr:row>35</xdr:row>
      <xdr:rowOff>12065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22242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数値である。これは新型コロナウイルス感染症による事業の中止や縮小による影響が大きいと考えられる。前年度まで充当一般財源が増加傾向であったため、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19</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607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13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ポイント減となり、類似団体平均値を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ポイント下回った。要因としては子どものための教育・保育給付事業費が大幅に減になったことが挙げられる。今後とも住民ニーズの把握精度を高め、必要経費の峻別を強化していく。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58</xdr:row>
      <xdr:rowOff>7257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0985"/>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7257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124278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ポイント減少し、類似団体より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要因としては今まで大きなウェイトを占めていた下水道事業会計への繰出金が大きく減少したことが考えられる。引き続き収支のバランスの徹底した財政運営を図り、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60</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67240"/>
          <a:ext cx="8382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7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59</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ポイント高い数値となり、前年度と比較して充当一般財源等が大幅に増加している。これは公営企業として法適用した下水道事業会計への負担金や補助金が増額となったことが大きな要因である。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38</xdr:row>
      <xdr:rowOff>53848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6262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ポイント低く、全国平均より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は大型建設事業等により増加が見込まれることから、町債発行対象事業を峻別を徹底し、将来負担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11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75</xdr:row>
      <xdr:rowOff>170435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類似団体と比較して高い数値となっていた扶助費や繰出金が大きく減少したことによって、前年度から</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ポイント減少した。今後もこれらの経費の削減に留意していく。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80</xdr:row>
      <xdr:rowOff>44704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81228"/>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80</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45237"/>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74955</xdr:rowOff>
    </xdr:from>
    <xdr:to>
      <xdr:col>29</xdr:col>
      <xdr:colOff>127000</xdr:colOff>
      <xdr:row>18</xdr:row>
      <xdr:rowOff>102845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8680"/>
          <a:ext cx="647700" cy="2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102845</xdr:rowOff>
    </xdr:from>
    <xdr:to>
      <xdr:col>26</xdr:col>
      <xdr:colOff>50800</xdr:colOff>
      <xdr:row>18</xdr:row>
      <xdr:rowOff>122325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657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110568</xdr:rowOff>
    </xdr:from>
    <xdr:to>
      <xdr:col>22</xdr:col>
      <xdr:colOff>114300</xdr:colOff>
      <xdr:row>18</xdr:row>
      <xdr:rowOff>122325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44293"/>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96281</xdr:rowOff>
    </xdr:from>
    <xdr:to>
      <xdr:col>18</xdr:col>
      <xdr:colOff>177800</xdr:colOff>
      <xdr:row>18</xdr:row>
      <xdr:rowOff>110568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000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24155</xdr:rowOff>
    </xdr:from>
    <xdr:to>
      <xdr:col>29</xdr:col>
      <xdr:colOff>177800</xdr:colOff>
      <xdr:row>18</xdr:row>
      <xdr:rowOff>125755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167682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52045</xdr:rowOff>
    </xdr:from>
    <xdr:to>
      <xdr:col>26</xdr:col>
      <xdr:colOff>101600</xdr:colOff>
      <xdr:row>18</xdr:row>
      <xdr:rowOff>153645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138421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71525</xdr:rowOff>
    </xdr:from>
    <xdr:to>
      <xdr:col>22</xdr:col>
      <xdr:colOff>165100</xdr:colOff>
      <xdr:row>19</xdr:row>
      <xdr:rowOff>1674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59768</xdr:rowOff>
    </xdr:from>
    <xdr:to>
      <xdr:col>19</xdr:col>
      <xdr:colOff>38100</xdr:colOff>
      <xdr:row>18</xdr:row>
      <xdr:rowOff>161368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146145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45481</xdr:rowOff>
    </xdr:from>
    <xdr:to>
      <xdr:col>15</xdr:col>
      <xdr:colOff>101600</xdr:colOff>
      <xdr:row>18</xdr:row>
      <xdr:rowOff>147081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131858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279443</xdr:rowOff>
    </xdr:from>
    <xdr:to>
      <xdr:col>29</xdr:col>
      <xdr:colOff>127000</xdr:colOff>
      <xdr:row>36</xdr:row>
      <xdr:rowOff>30955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89793"/>
          <a:ext cx="6477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279443</xdr:rowOff>
    </xdr:from>
    <xdr:to>
      <xdr:col>26</xdr:col>
      <xdr:colOff>50800</xdr:colOff>
      <xdr:row>35</xdr:row>
      <xdr:rowOff>334732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89793"/>
          <a:ext cx="6985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291919</xdr:rowOff>
    </xdr:from>
    <xdr:to>
      <xdr:col>22</xdr:col>
      <xdr:colOff>114300</xdr:colOff>
      <xdr:row>35</xdr:row>
      <xdr:rowOff>334732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02269"/>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291919</xdr:rowOff>
    </xdr:from>
    <xdr:to>
      <xdr:col>18</xdr:col>
      <xdr:colOff>177800</xdr:colOff>
      <xdr:row>35</xdr:row>
      <xdr:rowOff>328331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0226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323055</xdr:rowOff>
    </xdr:from>
    <xdr:to>
      <xdr:col>29</xdr:col>
      <xdr:colOff>177800</xdr:colOff>
      <xdr:row>36</xdr:row>
      <xdr:rowOff>81755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3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295132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0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228643</xdr:rowOff>
    </xdr:from>
    <xdr:to>
      <xdr:col>26</xdr:col>
      <xdr:colOff>101600</xdr:colOff>
      <xdr:row>35</xdr:row>
      <xdr:rowOff>330243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3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315020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283932</xdr:rowOff>
    </xdr:from>
    <xdr:to>
      <xdr:col>22</xdr:col>
      <xdr:colOff>165100</xdr:colOff>
      <xdr:row>36</xdr:row>
      <xdr:rowOff>42632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27409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241119</xdr:rowOff>
    </xdr:from>
    <xdr:to>
      <xdr:col>19</xdr:col>
      <xdr:colOff>38100</xdr:colOff>
      <xdr:row>35</xdr:row>
      <xdr:rowOff>342719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327496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277531</xdr:rowOff>
    </xdr:from>
    <xdr:to>
      <xdr:col>15</xdr:col>
      <xdr:colOff>101600</xdr:colOff>
      <xdr:row>36</xdr:row>
      <xdr:rowOff>36231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21008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11399</xdr:rowOff>
    </xdr:from>
    <xdr:to>
      <xdr:col>24</xdr:col>
      <xdr:colOff>63500</xdr:colOff>
      <xdr:row>38</xdr:row>
      <xdr:rowOff>106325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6499"/>
          <a:ext cx="8382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105696</xdr:rowOff>
    </xdr:from>
    <xdr:to>
      <xdr:col>19</xdr:col>
      <xdr:colOff>177800</xdr:colOff>
      <xdr:row>38</xdr:row>
      <xdr:rowOff>106325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2079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92170</xdr:rowOff>
    </xdr:from>
    <xdr:to>
      <xdr:col>15</xdr:col>
      <xdr:colOff>50800</xdr:colOff>
      <xdr:row>38</xdr:row>
      <xdr:rowOff>105696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0727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66263</xdr:rowOff>
    </xdr:from>
    <xdr:to>
      <xdr:col>10</xdr:col>
      <xdr:colOff>114300</xdr:colOff>
      <xdr:row>38</xdr:row>
      <xdr:rowOff>92170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136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132048</xdr:rowOff>
    </xdr:from>
    <xdr:to>
      <xdr:col>24</xdr:col>
      <xdr:colOff>114300</xdr:colOff>
      <xdr:row>38</xdr:row>
      <xdr:rowOff>62198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110475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55525</xdr:rowOff>
    </xdr:from>
    <xdr:to>
      <xdr:col>20</xdr:col>
      <xdr:colOff>38100</xdr:colOff>
      <xdr:row>38</xdr:row>
      <xdr:rowOff>157125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148252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54896</xdr:rowOff>
    </xdr:from>
    <xdr:to>
      <xdr:col>15</xdr:col>
      <xdr:colOff>101600</xdr:colOff>
      <xdr:row>38</xdr:row>
      <xdr:rowOff>156496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147623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41370</xdr:rowOff>
    </xdr:from>
    <xdr:to>
      <xdr:col>10</xdr:col>
      <xdr:colOff>165100</xdr:colOff>
      <xdr:row>38</xdr:row>
      <xdr:rowOff>142970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134097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15463</xdr:rowOff>
    </xdr:from>
    <xdr:to>
      <xdr:col>6</xdr:col>
      <xdr:colOff>38100</xdr:colOff>
      <xdr:row>38</xdr:row>
      <xdr:rowOff>117063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108190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147211</xdr:rowOff>
    </xdr:from>
    <xdr:to>
      <xdr:col>24</xdr:col>
      <xdr:colOff>63500</xdr:colOff>
      <xdr:row>58</xdr:row>
      <xdr:rowOff>59527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9861"/>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59527</xdr:rowOff>
    </xdr:from>
    <xdr:to>
      <xdr:col>19</xdr:col>
      <xdr:colOff>177800</xdr:colOff>
      <xdr:row>58</xdr:row>
      <xdr:rowOff>107794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362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107794</xdr:rowOff>
    </xdr:from>
    <xdr:to>
      <xdr:col>15</xdr:col>
      <xdr:colOff>50800</xdr:colOff>
      <xdr:row>58</xdr:row>
      <xdr:rowOff>113281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189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113281</xdr:rowOff>
    </xdr:from>
    <xdr:to>
      <xdr:col>10</xdr:col>
      <xdr:colOff>114300</xdr:colOff>
      <xdr:row>58</xdr:row>
      <xdr:rowOff>124726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7381"/>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96411</xdr:rowOff>
    </xdr:from>
    <xdr:to>
      <xdr:col>24</xdr:col>
      <xdr:colOff>114300</xdr:colOff>
      <xdr:row>58</xdr:row>
      <xdr:rowOff>26561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74838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8727</xdr:rowOff>
    </xdr:from>
    <xdr:to>
      <xdr:col>20</xdr:col>
      <xdr:colOff>38100</xdr:colOff>
      <xdr:row>58</xdr:row>
      <xdr:rowOff>110327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101454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56994</xdr:rowOff>
    </xdr:from>
    <xdr:to>
      <xdr:col>15</xdr:col>
      <xdr:colOff>101600</xdr:colOff>
      <xdr:row>58</xdr:row>
      <xdr:rowOff>158594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149721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62481</xdr:rowOff>
    </xdr:from>
    <xdr:to>
      <xdr:col>10</xdr:col>
      <xdr:colOff>165100</xdr:colOff>
      <xdr:row>58</xdr:row>
      <xdr:rowOff>164081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155208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73926</xdr:rowOff>
    </xdr:from>
    <xdr:to>
      <xdr:col>6</xdr:col>
      <xdr:colOff>38100</xdr:colOff>
      <xdr:row>59</xdr:row>
      <xdr:rowOff>4076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166653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91466</xdr:rowOff>
    </xdr:from>
    <xdr:to>
      <xdr:col>24</xdr:col>
      <xdr:colOff>63500</xdr:colOff>
      <xdr:row>77</xdr:row>
      <xdr:rowOff>111468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311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65291</xdr:rowOff>
    </xdr:from>
    <xdr:to>
      <xdr:col>19</xdr:col>
      <xdr:colOff>177800</xdr:colOff>
      <xdr:row>77</xdr:row>
      <xdr:rowOff>91466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6941"/>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65291</xdr:rowOff>
    </xdr:from>
    <xdr:to>
      <xdr:col>15</xdr:col>
      <xdr:colOff>50800</xdr:colOff>
      <xdr:row>77</xdr:row>
      <xdr:rowOff>71177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6941"/>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71177</xdr:rowOff>
    </xdr:from>
    <xdr:to>
      <xdr:col>10</xdr:col>
      <xdr:colOff>114300</xdr:colOff>
      <xdr:row>77</xdr:row>
      <xdr:rowOff>85350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72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60668</xdr:rowOff>
    </xdr:from>
    <xdr:to>
      <xdr:col>24</xdr:col>
      <xdr:colOff>114300</xdr:colOff>
      <xdr:row>77</xdr:row>
      <xdr:rowOff>162268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147045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40666</xdr:rowOff>
    </xdr:from>
    <xdr:to>
      <xdr:col>20</xdr:col>
      <xdr:colOff>38100</xdr:colOff>
      <xdr:row>77</xdr:row>
      <xdr:rowOff>142266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133393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14491</xdr:rowOff>
    </xdr:from>
    <xdr:to>
      <xdr:col>15</xdr:col>
      <xdr:colOff>101600</xdr:colOff>
      <xdr:row>77</xdr:row>
      <xdr:rowOff>116091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107218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20377</xdr:rowOff>
    </xdr:from>
    <xdr:to>
      <xdr:col>10</xdr:col>
      <xdr:colOff>165100</xdr:colOff>
      <xdr:row>77</xdr:row>
      <xdr:rowOff>121977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113104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34550</xdr:rowOff>
    </xdr:from>
    <xdr:to>
      <xdr:col>6</xdr:col>
      <xdr:colOff>38100</xdr:colOff>
      <xdr:row>77</xdr:row>
      <xdr:rowOff>136150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127277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77113</xdr:rowOff>
    </xdr:from>
    <xdr:to>
      <xdr:col>24</xdr:col>
      <xdr:colOff>63500</xdr:colOff>
      <xdr:row>96</xdr:row>
      <xdr:rowOff>99875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36313"/>
          <a:ext cx="8382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77113</xdr:rowOff>
    </xdr:from>
    <xdr:to>
      <xdr:col>19</xdr:col>
      <xdr:colOff>177800</xdr:colOff>
      <xdr:row>96</xdr:row>
      <xdr:rowOff>125037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6313"/>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81407</xdr:rowOff>
    </xdr:from>
    <xdr:to>
      <xdr:col>15</xdr:col>
      <xdr:colOff>50800</xdr:colOff>
      <xdr:row>96</xdr:row>
      <xdr:rowOff>125037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40607"/>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81407</xdr:rowOff>
    </xdr:from>
    <xdr:to>
      <xdr:col>10</xdr:col>
      <xdr:colOff>114300</xdr:colOff>
      <xdr:row>97</xdr:row>
      <xdr:rowOff>54628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0607"/>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49075</xdr:rowOff>
    </xdr:from>
    <xdr:to>
      <xdr:col>24</xdr:col>
      <xdr:colOff>114300</xdr:colOff>
      <xdr:row>96</xdr:row>
      <xdr:rowOff>150675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27502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26313</xdr:rowOff>
    </xdr:from>
    <xdr:to>
      <xdr:col>20</xdr:col>
      <xdr:colOff>38100</xdr:colOff>
      <xdr:row>96</xdr:row>
      <xdr:rowOff>127913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144440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6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74237</xdr:rowOff>
    </xdr:from>
    <xdr:to>
      <xdr:col>15</xdr:col>
      <xdr:colOff>101600</xdr:colOff>
      <xdr:row>97</xdr:row>
      <xdr:rowOff>4387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20914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30607</xdr:rowOff>
    </xdr:from>
    <xdr:to>
      <xdr:col>10</xdr:col>
      <xdr:colOff>165100</xdr:colOff>
      <xdr:row>96</xdr:row>
      <xdr:rowOff>132207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148734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3828</xdr:rowOff>
    </xdr:from>
    <xdr:to>
      <xdr:col>6</xdr:col>
      <xdr:colOff>38100</xdr:colOff>
      <xdr:row>97</xdr:row>
      <xdr:rowOff>105428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96555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124685</xdr:rowOff>
    </xdr:from>
    <xdr:to>
      <xdr:col>55</xdr:col>
      <xdr:colOff>0</xdr:colOff>
      <xdr:row>37</xdr:row>
      <xdr:rowOff>161481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53985"/>
          <a:ext cx="838200" cy="5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161481</xdr:rowOff>
    </xdr:from>
    <xdr:to>
      <xdr:col>50</xdr:col>
      <xdr:colOff>114300</xdr:colOff>
      <xdr:row>38</xdr:row>
      <xdr:rowOff>8644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5131"/>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8644</xdr:rowOff>
    </xdr:from>
    <xdr:to>
      <xdr:col>45</xdr:col>
      <xdr:colOff>177800</xdr:colOff>
      <xdr:row>38</xdr:row>
      <xdr:rowOff>16288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23744"/>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16288</xdr:rowOff>
    </xdr:from>
    <xdr:to>
      <xdr:col>41</xdr:col>
      <xdr:colOff>50800</xdr:colOff>
      <xdr:row>38</xdr:row>
      <xdr:rowOff>21925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1388"/>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73885</xdr:rowOff>
    </xdr:from>
    <xdr:to>
      <xdr:col>55</xdr:col>
      <xdr:colOff>50800</xdr:colOff>
      <xdr:row>35</xdr:row>
      <xdr:rowOff>4035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52312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8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110681</xdr:rowOff>
    </xdr:from>
    <xdr:to>
      <xdr:col>50</xdr:col>
      <xdr:colOff>165100</xdr:colOff>
      <xdr:row>38</xdr:row>
      <xdr:rowOff>40831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31958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129294</xdr:rowOff>
    </xdr:from>
    <xdr:to>
      <xdr:col>46</xdr:col>
      <xdr:colOff>38100</xdr:colOff>
      <xdr:row>38</xdr:row>
      <xdr:rowOff>59444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50571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136938</xdr:rowOff>
    </xdr:from>
    <xdr:to>
      <xdr:col>41</xdr:col>
      <xdr:colOff>101600</xdr:colOff>
      <xdr:row>38</xdr:row>
      <xdr:rowOff>67088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58215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142575</xdr:rowOff>
    </xdr:from>
    <xdr:to>
      <xdr:col>36</xdr:col>
      <xdr:colOff>165100</xdr:colOff>
      <xdr:row>38</xdr:row>
      <xdr:rowOff>72726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63852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38430</xdr:rowOff>
    </xdr:from>
    <xdr:to>
      <xdr:col>55</xdr:col>
      <xdr:colOff>0</xdr:colOff>
      <xdr:row>56</xdr:row>
      <xdr:rowOff>53170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68180"/>
          <a:ext cx="838200" cy="18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53170</xdr:rowOff>
    </xdr:from>
    <xdr:to>
      <xdr:col>50</xdr:col>
      <xdr:colOff>114300</xdr:colOff>
      <xdr:row>56</xdr:row>
      <xdr:rowOff>116785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54370"/>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116785</xdr:rowOff>
    </xdr:from>
    <xdr:to>
      <xdr:col>45</xdr:col>
      <xdr:colOff>177800</xdr:colOff>
      <xdr:row>57</xdr:row>
      <xdr:rowOff>11181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17985"/>
          <a:ext cx="889000" cy="6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94300</xdr:rowOff>
    </xdr:from>
    <xdr:to>
      <xdr:col>41</xdr:col>
      <xdr:colOff>50800</xdr:colOff>
      <xdr:row>57</xdr:row>
      <xdr:rowOff>11181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95500"/>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159080</xdr:rowOff>
    </xdr:from>
    <xdr:to>
      <xdr:col>55</xdr:col>
      <xdr:colOff>50800</xdr:colOff>
      <xdr:row>55</xdr:row>
      <xdr:rowOff>89230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10507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2370</xdr:rowOff>
    </xdr:from>
    <xdr:to>
      <xdr:col>50</xdr:col>
      <xdr:colOff>165100</xdr:colOff>
      <xdr:row>56</xdr:row>
      <xdr:rowOff>103970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95097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6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65985</xdr:rowOff>
    </xdr:from>
    <xdr:to>
      <xdr:col>46</xdr:col>
      <xdr:colOff>38100</xdr:colOff>
      <xdr:row>56</xdr:row>
      <xdr:rowOff>167585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158712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5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131831</xdr:rowOff>
    </xdr:from>
    <xdr:to>
      <xdr:col>41</xdr:col>
      <xdr:colOff>101600</xdr:colOff>
      <xdr:row>57</xdr:row>
      <xdr:rowOff>61981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53108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43500</xdr:rowOff>
    </xdr:from>
    <xdr:to>
      <xdr:col>36</xdr:col>
      <xdr:colOff>165100</xdr:colOff>
      <xdr:row>56</xdr:row>
      <xdr:rowOff>145100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136227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37678</xdr:rowOff>
    </xdr:from>
    <xdr:to>
      <xdr:col>55</xdr:col>
      <xdr:colOff>0</xdr:colOff>
      <xdr:row>79</xdr:row>
      <xdr:rowOff>49093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10778"/>
          <a:ext cx="8382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37678</xdr:rowOff>
    </xdr:from>
    <xdr:to>
      <xdr:col>50</xdr:col>
      <xdr:colOff>114300</xdr:colOff>
      <xdr:row>79</xdr:row>
      <xdr:rowOff>14297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10778"/>
          <a:ext cx="889000" cy="1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14297</xdr:rowOff>
    </xdr:from>
    <xdr:to>
      <xdr:col>45</xdr:col>
      <xdr:colOff>177800</xdr:colOff>
      <xdr:row>79</xdr:row>
      <xdr:rowOff>39525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58847"/>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39525</xdr:rowOff>
    </xdr:from>
    <xdr:to>
      <xdr:col>41</xdr:col>
      <xdr:colOff>50800</xdr:colOff>
      <xdr:row>79</xdr:row>
      <xdr:rowOff>55200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8407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169743</xdr:rowOff>
    </xdr:from>
    <xdr:to>
      <xdr:col>55</xdr:col>
      <xdr:colOff>50800</xdr:colOff>
      <xdr:row>79</xdr:row>
      <xdr:rowOff>99893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84670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158328</xdr:rowOff>
    </xdr:from>
    <xdr:to>
      <xdr:col>50</xdr:col>
      <xdr:colOff>165100</xdr:colOff>
      <xdr:row>78</xdr:row>
      <xdr:rowOff>88478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105005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134947</xdr:rowOff>
    </xdr:from>
    <xdr:to>
      <xdr:col>46</xdr:col>
      <xdr:colOff>38100</xdr:colOff>
      <xdr:row>79</xdr:row>
      <xdr:rowOff>65097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56224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160175</xdr:rowOff>
    </xdr:from>
    <xdr:to>
      <xdr:col>41</xdr:col>
      <xdr:colOff>101600</xdr:colOff>
      <xdr:row>79</xdr:row>
      <xdr:rowOff>90325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81452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4400</xdr:rowOff>
    </xdr:from>
    <xdr:to>
      <xdr:col>36</xdr:col>
      <xdr:colOff>165100</xdr:colOff>
      <xdr:row>79</xdr:row>
      <xdr:rowOff>106000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97127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125121</xdr:rowOff>
    </xdr:from>
    <xdr:to>
      <xdr:col>55</xdr:col>
      <xdr:colOff>0</xdr:colOff>
      <xdr:row>97</xdr:row>
      <xdr:rowOff>154457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12871"/>
          <a:ext cx="838200" cy="3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101891</xdr:rowOff>
    </xdr:from>
    <xdr:to>
      <xdr:col>50</xdr:col>
      <xdr:colOff>114300</xdr:colOff>
      <xdr:row>97</xdr:row>
      <xdr:rowOff>154457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32541"/>
          <a:ext cx="889000" cy="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99771</xdr:rowOff>
    </xdr:from>
    <xdr:to>
      <xdr:col>45</xdr:col>
      <xdr:colOff>177800</xdr:colOff>
      <xdr:row>97</xdr:row>
      <xdr:rowOff>101891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30421"/>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60807</xdr:rowOff>
    </xdr:from>
    <xdr:to>
      <xdr:col>41</xdr:col>
      <xdr:colOff>50800</xdr:colOff>
      <xdr:row>97</xdr:row>
      <xdr:rowOff>99771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91457"/>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74321</xdr:rowOff>
    </xdr:from>
    <xdr:to>
      <xdr:col>55</xdr:col>
      <xdr:colOff>50800</xdr:colOff>
      <xdr:row>96</xdr:row>
      <xdr:rowOff>4471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97198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103657</xdr:rowOff>
    </xdr:from>
    <xdr:to>
      <xdr:col>50</xdr:col>
      <xdr:colOff>165100</xdr:colOff>
      <xdr:row>98</xdr:row>
      <xdr:rowOff>33807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24934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51091</xdr:rowOff>
    </xdr:from>
    <xdr:to>
      <xdr:col>46</xdr:col>
      <xdr:colOff>38100</xdr:colOff>
      <xdr:row>97</xdr:row>
      <xdr:rowOff>152691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48971</xdr:rowOff>
    </xdr:from>
    <xdr:to>
      <xdr:col>41</xdr:col>
      <xdr:colOff>101600</xdr:colOff>
      <xdr:row>97</xdr:row>
      <xdr:rowOff>150571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10007</xdr:rowOff>
    </xdr:from>
    <xdr:to>
      <xdr:col>36</xdr:col>
      <xdr:colOff>165100</xdr:colOff>
      <xdr:row>97</xdr:row>
      <xdr:rowOff>111607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128134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22097</xdr:rowOff>
    </xdr:from>
    <xdr:to>
      <xdr:col>85</xdr:col>
      <xdr:colOff>127000</xdr:colOff>
      <xdr:row>39</xdr:row>
      <xdr:rowOff>25792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8647"/>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22097</xdr:rowOff>
    </xdr:from>
    <xdr:to>
      <xdr:col>81</xdr:col>
      <xdr:colOff>50800</xdr:colOff>
      <xdr:row>39</xdr:row>
      <xdr:rowOff>44027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08647"/>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44027</xdr:rowOff>
    </xdr:from>
    <xdr:to>
      <xdr:col>76</xdr:col>
      <xdr:colOff>114300</xdr:colOff>
      <xdr:row>39</xdr:row>
      <xdr:rowOff>44217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0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18367</xdr:rowOff>
    </xdr:from>
    <xdr:to>
      <xdr:col>71</xdr:col>
      <xdr:colOff>177800</xdr:colOff>
      <xdr:row>39</xdr:row>
      <xdr:rowOff>44217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491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146442</xdr:rowOff>
    </xdr:from>
    <xdr:to>
      <xdr:col>85</xdr:col>
      <xdr:colOff>177800</xdr:colOff>
      <xdr:row>39</xdr:row>
      <xdr:rowOff>76592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105820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142747</xdr:rowOff>
    </xdr:from>
    <xdr:to>
      <xdr:col>81</xdr:col>
      <xdr:colOff>101600</xdr:colOff>
      <xdr:row>39</xdr:row>
      <xdr:rowOff>72897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89424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164677</xdr:rowOff>
    </xdr:from>
    <xdr:to>
      <xdr:col>76</xdr:col>
      <xdr:colOff>165100</xdr:colOff>
      <xdr:row>39</xdr:row>
      <xdr:rowOff>94827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85954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164867</xdr:rowOff>
    </xdr:from>
    <xdr:to>
      <xdr:col>72</xdr:col>
      <xdr:colOff>38100</xdr:colOff>
      <xdr:row>39</xdr:row>
      <xdr:rowOff>95017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86144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2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139017</xdr:rowOff>
    </xdr:from>
    <xdr:to>
      <xdr:col>67</xdr:col>
      <xdr:colOff>101600</xdr:colOff>
      <xdr:row>39</xdr:row>
      <xdr:rowOff>69167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85694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4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73112</xdr:rowOff>
    </xdr:from>
    <xdr:to>
      <xdr:col>85</xdr:col>
      <xdr:colOff>127000</xdr:colOff>
      <xdr:row>77</xdr:row>
      <xdr:rowOff>80378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4762"/>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80378</xdr:rowOff>
    </xdr:from>
    <xdr:to>
      <xdr:col>81</xdr:col>
      <xdr:colOff>50800</xdr:colOff>
      <xdr:row>77</xdr:row>
      <xdr:rowOff>112040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82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112040</xdr:rowOff>
    </xdr:from>
    <xdr:to>
      <xdr:col>76</xdr:col>
      <xdr:colOff>114300</xdr:colOff>
      <xdr:row>77</xdr:row>
      <xdr:rowOff>112285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136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112285</xdr:rowOff>
    </xdr:from>
    <xdr:to>
      <xdr:col>71</xdr:col>
      <xdr:colOff>177800</xdr:colOff>
      <xdr:row>77</xdr:row>
      <xdr:rowOff>124040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13935"/>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22312</xdr:rowOff>
    </xdr:from>
    <xdr:to>
      <xdr:col>85</xdr:col>
      <xdr:colOff>177800</xdr:colOff>
      <xdr:row>77</xdr:row>
      <xdr:rowOff>123912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29578</xdr:rowOff>
    </xdr:from>
    <xdr:to>
      <xdr:col>81</xdr:col>
      <xdr:colOff>101600</xdr:colOff>
      <xdr:row>77</xdr:row>
      <xdr:rowOff>131178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122305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61240</xdr:rowOff>
    </xdr:from>
    <xdr:to>
      <xdr:col>76</xdr:col>
      <xdr:colOff>165100</xdr:colOff>
      <xdr:row>77</xdr:row>
      <xdr:rowOff>162840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153967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61485</xdr:rowOff>
    </xdr:from>
    <xdr:to>
      <xdr:col>72</xdr:col>
      <xdr:colOff>38100</xdr:colOff>
      <xdr:row>77</xdr:row>
      <xdr:rowOff>163085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154212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73240</xdr:rowOff>
    </xdr:from>
    <xdr:to>
      <xdr:col>67</xdr:col>
      <xdr:colOff>101600</xdr:colOff>
      <xdr:row>78</xdr:row>
      <xdr:rowOff>3390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165967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67050</xdr:rowOff>
    </xdr:from>
    <xdr:to>
      <xdr:col>85</xdr:col>
      <xdr:colOff>127000</xdr:colOff>
      <xdr:row>98</xdr:row>
      <xdr:rowOff>116703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69150"/>
          <a:ext cx="8382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6820</xdr:rowOff>
    </xdr:from>
    <xdr:to>
      <xdr:col>81</xdr:col>
      <xdr:colOff>50800</xdr:colOff>
      <xdr:row>98</xdr:row>
      <xdr:rowOff>116703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08920"/>
          <a:ext cx="889000" cy="10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6820</xdr:rowOff>
    </xdr:from>
    <xdr:to>
      <xdr:col>76</xdr:col>
      <xdr:colOff>114300</xdr:colOff>
      <xdr:row>98</xdr:row>
      <xdr:rowOff>9801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08920"/>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9801</xdr:rowOff>
    </xdr:from>
    <xdr:to>
      <xdr:col>71</xdr:col>
      <xdr:colOff>177800</xdr:colOff>
      <xdr:row>98</xdr:row>
      <xdr:rowOff>97985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11901"/>
          <a:ext cx="889000" cy="8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16250</xdr:rowOff>
    </xdr:from>
    <xdr:to>
      <xdr:col>85</xdr:col>
      <xdr:colOff>177800</xdr:colOff>
      <xdr:row>98</xdr:row>
      <xdr:rowOff>117850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102627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65903</xdr:rowOff>
    </xdr:from>
    <xdr:to>
      <xdr:col>81</xdr:col>
      <xdr:colOff>101600</xdr:colOff>
      <xdr:row>98</xdr:row>
      <xdr:rowOff>167503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158630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127470</xdr:rowOff>
    </xdr:from>
    <xdr:to>
      <xdr:col>76</xdr:col>
      <xdr:colOff>165100</xdr:colOff>
      <xdr:row>98</xdr:row>
      <xdr:rowOff>57620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130451</xdr:rowOff>
    </xdr:from>
    <xdr:to>
      <xdr:col>72</xdr:col>
      <xdr:colOff>38100</xdr:colOff>
      <xdr:row>98</xdr:row>
      <xdr:rowOff>60601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51728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47185</xdr:rowOff>
    </xdr:from>
    <xdr:to>
      <xdr:col>67</xdr:col>
      <xdr:colOff>101600</xdr:colOff>
      <xdr:row>98</xdr:row>
      <xdr:rowOff>148785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139912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126990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420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126990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420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76190</xdr:rowOff>
    </xdr:from>
    <xdr:to>
      <xdr:col>102</xdr:col>
      <xdr:colOff>165100</xdr:colOff>
      <xdr:row>39</xdr:row>
      <xdr:rowOff>6340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168917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73406</xdr:rowOff>
    </xdr:from>
    <xdr:to>
      <xdr:col>116</xdr:col>
      <xdr:colOff>63500</xdr:colOff>
      <xdr:row>58</xdr:row>
      <xdr:rowOff>84074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503156"/>
          <a:ext cx="8382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34696</xdr:rowOff>
    </xdr:from>
    <xdr:to>
      <xdr:col>111</xdr:col>
      <xdr:colOff>177800</xdr:colOff>
      <xdr:row>58</xdr:row>
      <xdr:rowOff>84074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7879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33401</xdr:rowOff>
    </xdr:from>
    <xdr:to>
      <xdr:col>107</xdr:col>
      <xdr:colOff>50800</xdr:colOff>
      <xdr:row>58</xdr:row>
      <xdr:rowOff>34696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7750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128956</xdr:rowOff>
    </xdr:from>
    <xdr:to>
      <xdr:col>102</xdr:col>
      <xdr:colOff>114300</xdr:colOff>
      <xdr:row>58</xdr:row>
      <xdr:rowOff>33401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01606"/>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22606</xdr:rowOff>
    </xdr:from>
    <xdr:to>
      <xdr:col>116</xdr:col>
      <xdr:colOff>114300</xdr:colOff>
      <xdr:row>55</xdr:row>
      <xdr:rowOff>124206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45483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30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33274</xdr:rowOff>
    </xdr:from>
    <xdr:to>
      <xdr:col>112</xdr:col>
      <xdr:colOff>38100</xdr:colOff>
      <xdr:row>58</xdr:row>
      <xdr:rowOff>134874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151401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155346</xdr:rowOff>
    </xdr:from>
    <xdr:to>
      <xdr:col>107</xdr:col>
      <xdr:colOff>101600</xdr:colOff>
      <xdr:row>58</xdr:row>
      <xdr:rowOff>85496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102023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154051</xdr:rowOff>
    </xdr:from>
    <xdr:to>
      <xdr:col>102</xdr:col>
      <xdr:colOff>165100</xdr:colOff>
      <xdr:row>58</xdr:row>
      <xdr:rowOff>84201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100728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78156</xdr:rowOff>
    </xdr:from>
    <xdr:to>
      <xdr:col>98</xdr:col>
      <xdr:colOff>38100</xdr:colOff>
      <xdr:row>58</xdr:row>
      <xdr:rowOff>8306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24833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58958</xdr:rowOff>
    </xdr:from>
    <xdr:to>
      <xdr:col>116</xdr:col>
      <xdr:colOff>63500</xdr:colOff>
      <xdr:row>76</xdr:row>
      <xdr:rowOff>154834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46258"/>
          <a:ext cx="838200" cy="4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58958</xdr:rowOff>
    </xdr:from>
    <xdr:to>
      <xdr:col>111</xdr:col>
      <xdr:colOff>177800</xdr:colOff>
      <xdr:row>75</xdr:row>
      <xdr:rowOff>36167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46258"/>
          <a:ext cx="889000" cy="1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85042</xdr:rowOff>
    </xdr:from>
    <xdr:to>
      <xdr:col>107</xdr:col>
      <xdr:colOff>50800</xdr:colOff>
      <xdr:row>75</xdr:row>
      <xdr:rowOff>36167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72342"/>
          <a:ext cx="889000" cy="1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85042</xdr:rowOff>
    </xdr:from>
    <xdr:to>
      <xdr:col>102</xdr:col>
      <xdr:colOff>114300</xdr:colOff>
      <xdr:row>74</xdr:row>
      <xdr:rowOff>85248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723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104034</xdr:rowOff>
    </xdr:from>
    <xdr:to>
      <xdr:col>116</xdr:col>
      <xdr:colOff>114300</xdr:colOff>
      <xdr:row>77</xdr:row>
      <xdr:rowOff>34184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82461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8158</xdr:rowOff>
    </xdr:from>
    <xdr:to>
      <xdr:col>112</xdr:col>
      <xdr:colOff>38100</xdr:colOff>
      <xdr:row>74</xdr:row>
      <xdr:rowOff>109758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126285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156817</xdr:rowOff>
    </xdr:from>
    <xdr:to>
      <xdr:col>107</xdr:col>
      <xdr:colOff>101600</xdr:colOff>
      <xdr:row>75</xdr:row>
      <xdr:rowOff>86967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103494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34242</xdr:rowOff>
    </xdr:from>
    <xdr:to>
      <xdr:col>102</xdr:col>
      <xdr:colOff>165100</xdr:colOff>
      <xdr:row>74</xdr:row>
      <xdr:rowOff>135842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152369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34448</xdr:rowOff>
    </xdr:from>
    <xdr:to>
      <xdr:col>98</xdr:col>
      <xdr:colOff>38100</xdr:colOff>
      <xdr:row>74</xdr:row>
      <xdr:rowOff>136048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152575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住民一人当たりコストは、災害復旧事業費、普通建設事業費（うち更新整備）及び貸付金を除いて、概ね類似団体平均値以下の水準で推移している。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災害復旧事業費については、令和元年東日本台風の影響により大きく増加している。また、新庁舎建設が本格的に始動したことにより、更新整備に係る普通建設事業費が大きく増加している。</a:t>
          </a:r>
        </a:p>
        <a:p>
          <a:r>
            <a:rPr kumimoji="1" lang="ja-JP" altLang="en-US" sz="1300">
              <a:latin typeface="ＭＳ Ｐゴシック" panose="020B0600070205080204" pitchFamily="50" charset="-128"/>
              <a:ea typeface="ＭＳ Ｐゴシック" panose="020B0600070205080204" pitchFamily="50" charset="-128"/>
            </a:rPr>
            <a:t>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8,620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a:t>
          </a:r>
          <a:r>
            <a:rPr kumimoji="1" lang="en-US" altLang="ja-JP" sz="1300">
              <a:latin typeface="ＭＳ Ｐゴシック" panose="020B0600070205080204" pitchFamily="50" charset="-128"/>
              <a:ea typeface="ＭＳ Ｐゴシック" panose="020B0600070205080204" pitchFamily="50" charset="-128"/>
            </a:rPr>
            <a:t>7,173</a:t>
          </a:r>
          <a:r>
            <a:rPr kumimoji="1" lang="ja-JP" altLang="en-US" sz="1300">
              <a:latin typeface="ＭＳ Ｐゴシック" panose="020B0600070205080204" pitchFamily="50" charset="-128"/>
              <a:ea typeface="ＭＳ Ｐゴシック" panose="020B0600070205080204" pitchFamily="50" charset="-128"/>
            </a:rPr>
            <a:t>円上回っている。これは新型コロナウイルス感染症の影響による中小企業への融資制度事業費が増加したことが大きな要因である。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前年度よりも類似団体平均値を上回る費目は減ったが、より一層事業の見直しを図り、普通会計の負担額を減らしていくよう努める。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28829</xdr:rowOff>
    </xdr:from>
    <xdr:to>
      <xdr:col>24</xdr:col>
      <xdr:colOff>63500</xdr:colOff>
      <xdr:row>36</xdr:row>
      <xdr:rowOff>86741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102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28829</xdr:rowOff>
    </xdr:from>
    <xdr:to>
      <xdr:col>19</xdr:col>
      <xdr:colOff>177800</xdr:colOff>
      <xdr:row>36</xdr:row>
      <xdr:rowOff>50927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10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41783</xdr:rowOff>
    </xdr:from>
    <xdr:to>
      <xdr:col>15</xdr:col>
      <xdr:colOff>50800</xdr:colOff>
      <xdr:row>36</xdr:row>
      <xdr:rowOff>50927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39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41783</xdr:rowOff>
    </xdr:from>
    <xdr:to>
      <xdr:col>10</xdr:col>
      <xdr:colOff>114300</xdr:colOff>
      <xdr:row>36</xdr:row>
      <xdr:rowOff>49784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39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35941</xdr:rowOff>
    </xdr:from>
    <xdr:to>
      <xdr:col>24</xdr:col>
      <xdr:colOff>114300</xdr:colOff>
      <xdr:row>36</xdr:row>
      <xdr:rowOff>137541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149479</xdr:rowOff>
    </xdr:from>
    <xdr:to>
      <xdr:col>20</xdr:col>
      <xdr:colOff>38100</xdr:colOff>
      <xdr:row>36</xdr:row>
      <xdr:rowOff>79629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70756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xdr:rowOff>
    </xdr:from>
    <xdr:to>
      <xdr:col>15</xdr:col>
      <xdr:colOff>101600</xdr:colOff>
      <xdr:row>36</xdr:row>
      <xdr:rowOff>101727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92854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162433</xdr:rowOff>
    </xdr:from>
    <xdr:to>
      <xdr:col>10</xdr:col>
      <xdr:colOff>165100</xdr:colOff>
      <xdr:row>36</xdr:row>
      <xdr:rowOff>92583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83710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170434</xdr:rowOff>
    </xdr:from>
    <xdr:to>
      <xdr:col>6</xdr:col>
      <xdr:colOff>38100</xdr:colOff>
      <xdr:row>36</xdr:row>
      <xdr:rowOff>100584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91711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123374</xdr:rowOff>
    </xdr:from>
    <xdr:to>
      <xdr:col>24</xdr:col>
      <xdr:colOff>63500</xdr:colOff>
      <xdr:row>58</xdr:row>
      <xdr:rowOff>89777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53124"/>
          <a:ext cx="838200" cy="4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53442</xdr:rowOff>
    </xdr:from>
    <xdr:to>
      <xdr:col>19</xdr:col>
      <xdr:colOff>177800</xdr:colOff>
      <xdr:row>58</xdr:row>
      <xdr:rowOff>89777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7542"/>
          <a:ext cx="889000" cy="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52992</xdr:rowOff>
    </xdr:from>
    <xdr:to>
      <xdr:col>15</xdr:col>
      <xdr:colOff>50800</xdr:colOff>
      <xdr:row>58</xdr:row>
      <xdr:rowOff>53442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709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52992</xdr:rowOff>
    </xdr:from>
    <xdr:to>
      <xdr:col>10</xdr:col>
      <xdr:colOff>114300</xdr:colOff>
      <xdr:row>58</xdr:row>
      <xdr:rowOff>82355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7092"/>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72574</xdr:rowOff>
    </xdr:from>
    <xdr:to>
      <xdr:col>24</xdr:col>
      <xdr:colOff>114300</xdr:colOff>
      <xdr:row>56</xdr:row>
      <xdr:rowOff>2724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38977</xdr:rowOff>
    </xdr:from>
    <xdr:to>
      <xdr:col>20</xdr:col>
      <xdr:colOff>38100</xdr:colOff>
      <xdr:row>58</xdr:row>
      <xdr:rowOff>140577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131704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2642</xdr:rowOff>
    </xdr:from>
    <xdr:to>
      <xdr:col>15</xdr:col>
      <xdr:colOff>101600</xdr:colOff>
      <xdr:row>58</xdr:row>
      <xdr:rowOff>104242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95369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2192</xdr:rowOff>
    </xdr:from>
    <xdr:to>
      <xdr:col>10</xdr:col>
      <xdr:colOff>165100</xdr:colOff>
      <xdr:row>58</xdr:row>
      <xdr:rowOff>103792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94919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31555</xdr:rowOff>
    </xdr:from>
    <xdr:to>
      <xdr:col>6</xdr:col>
      <xdr:colOff>38100</xdr:colOff>
      <xdr:row>58</xdr:row>
      <xdr:rowOff>133155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21546</xdr:rowOff>
    </xdr:from>
    <xdr:to>
      <xdr:col>24</xdr:col>
      <xdr:colOff>63500</xdr:colOff>
      <xdr:row>77</xdr:row>
      <xdr:rowOff>40095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23196"/>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21546</xdr:rowOff>
    </xdr:from>
    <xdr:to>
      <xdr:col>19</xdr:col>
      <xdr:colOff>177800</xdr:colOff>
      <xdr:row>77</xdr:row>
      <xdr:rowOff>104713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3196"/>
          <a:ext cx="8890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104713</xdr:rowOff>
    </xdr:from>
    <xdr:to>
      <xdr:col>15</xdr:col>
      <xdr:colOff>50800</xdr:colOff>
      <xdr:row>77</xdr:row>
      <xdr:rowOff>122304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06363"/>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116557</xdr:rowOff>
    </xdr:from>
    <xdr:to>
      <xdr:col>10</xdr:col>
      <xdr:colOff>114300</xdr:colOff>
      <xdr:row>77</xdr:row>
      <xdr:rowOff>122304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1820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160745</xdr:rowOff>
    </xdr:from>
    <xdr:to>
      <xdr:col>24</xdr:col>
      <xdr:colOff>114300</xdr:colOff>
      <xdr:row>77</xdr:row>
      <xdr:rowOff>90895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139172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142196</xdr:rowOff>
    </xdr:from>
    <xdr:to>
      <xdr:col>20</xdr:col>
      <xdr:colOff>38100</xdr:colOff>
      <xdr:row>77</xdr:row>
      <xdr:rowOff>72346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63473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53913</xdr:rowOff>
    </xdr:from>
    <xdr:to>
      <xdr:col>15</xdr:col>
      <xdr:colOff>101600</xdr:colOff>
      <xdr:row>77</xdr:row>
      <xdr:rowOff>155513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146640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71504</xdr:rowOff>
    </xdr:from>
    <xdr:to>
      <xdr:col>10</xdr:col>
      <xdr:colOff>165100</xdr:colOff>
      <xdr:row>78</xdr:row>
      <xdr:rowOff>1654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164231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65757</xdr:rowOff>
    </xdr:from>
    <xdr:to>
      <xdr:col>6</xdr:col>
      <xdr:colOff>38100</xdr:colOff>
      <xdr:row>77</xdr:row>
      <xdr:rowOff>167357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158484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50698</xdr:rowOff>
    </xdr:from>
    <xdr:to>
      <xdr:col>24</xdr:col>
      <xdr:colOff>63500</xdr:colOff>
      <xdr:row>97</xdr:row>
      <xdr:rowOff>94653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1348"/>
          <a:ext cx="8382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74600</xdr:rowOff>
    </xdr:from>
    <xdr:to>
      <xdr:col>19</xdr:col>
      <xdr:colOff>177800</xdr:colOff>
      <xdr:row>97</xdr:row>
      <xdr:rowOff>94653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5250"/>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74028</xdr:rowOff>
    </xdr:from>
    <xdr:to>
      <xdr:col>15</xdr:col>
      <xdr:colOff>50800</xdr:colOff>
      <xdr:row>97</xdr:row>
      <xdr:rowOff>74600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0467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74028</xdr:rowOff>
    </xdr:from>
    <xdr:to>
      <xdr:col>10</xdr:col>
      <xdr:colOff>114300</xdr:colOff>
      <xdr:row>97</xdr:row>
      <xdr:rowOff>86740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4678"/>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171348</xdr:rowOff>
    </xdr:from>
    <xdr:to>
      <xdr:col>24</xdr:col>
      <xdr:colOff>114300</xdr:colOff>
      <xdr:row>97</xdr:row>
      <xdr:rowOff>101498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43853</xdr:rowOff>
    </xdr:from>
    <xdr:to>
      <xdr:col>20</xdr:col>
      <xdr:colOff>38100</xdr:colOff>
      <xdr:row>97</xdr:row>
      <xdr:rowOff>145453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136580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23800</xdr:rowOff>
    </xdr:from>
    <xdr:to>
      <xdr:col>15</xdr:col>
      <xdr:colOff>101600</xdr:colOff>
      <xdr:row>97</xdr:row>
      <xdr:rowOff>125400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116527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23228</xdr:rowOff>
    </xdr:from>
    <xdr:to>
      <xdr:col>10</xdr:col>
      <xdr:colOff>165100</xdr:colOff>
      <xdr:row>97</xdr:row>
      <xdr:rowOff>124828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115955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35940</xdr:rowOff>
    </xdr:from>
    <xdr:to>
      <xdr:col>6</xdr:col>
      <xdr:colOff>38100</xdr:colOff>
      <xdr:row>97</xdr:row>
      <xdr:rowOff>137540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128667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94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43688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108439</xdr:rowOff>
    </xdr:from>
    <xdr:to>
      <xdr:col>55</xdr:col>
      <xdr:colOff>0</xdr:colOff>
      <xdr:row>57</xdr:row>
      <xdr:rowOff>128022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1089"/>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108439</xdr:rowOff>
    </xdr:from>
    <xdr:to>
      <xdr:col>50</xdr:col>
      <xdr:colOff>114300</xdr:colOff>
      <xdr:row>57</xdr:row>
      <xdr:rowOff>115963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81089"/>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115963</xdr:rowOff>
    </xdr:from>
    <xdr:to>
      <xdr:col>45</xdr:col>
      <xdr:colOff>177800</xdr:colOff>
      <xdr:row>57</xdr:row>
      <xdr:rowOff>150463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8613"/>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150463</xdr:rowOff>
    </xdr:from>
    <xdr:to>
      <xdr:col>41</xdr:col>
      <xdr:colOff>50800</xdr:colOff>
      <xdr:row>58</xdr:row>
      <xdr:rowOff>6521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3113"/>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77222</xdr:rowOff>
    </xdr:from>
    <xdr:to>
      <xdr:col>55</xdr:col>
      <xdr:colOff>50800</xdr:colOff>
      <xdr:row>58</xdr:row>
      <xdr:rowOff>7372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100099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57639</xdr:rowOff>
    </xdr:from>
    <xdr:to>
      <xdr:col>50</xdr:col>
      <xdr:colOff>165100</xdr:colOff>
      <xdr:row>57</xdr:row>
      <xdr:rowOff>159239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65163</xdr:rowOff>
    </xdr:from>
    <xdr:to>
      <xdr:col>46</xdr:col>
      <xdr:colOff>38100</xdr:colOff>
      <xdr:row>57</xdr:row>
      <xdr:rowOff>166763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99663</xdr:rowOff>
    </xdr:from>
    <xdr:to>
      <xdr:col>41</xdr:col>
      <xdr:colOff>101600</xdr:colOff>
      <xdr:row>58</xdr:row>
      <xdr:rowOff>29813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46340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5378</xdr:rowOff>
    </xdr:from>
    <xdr:to>
      <xdr:col>55</xdr:col>
      <xdr:colOff>0</xdr:colOff>
      <xdr:row>77</xdr:row>
      <xdr:rowOff>164655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07028"/>
          <a:ext cx="838200" cy="1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157911</xdr:rowOff>
    </xdr:from>
    <xdr:to>
      <xdr:col>50</xdr:col>
      <xdr:colOff>114300</xdr:colOff>
      <xdr:row>77</xdr:row>
      <xdr:rowOff>164655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956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157911</xdr:rowOff>
    </xdr:from>
    <xdr:to>
      <xdr:col>45</xdr:col>
      <xdr:colOff>177800</xdr:colOff>
      <xdr:row>78</xdr:row>
      <xdr:rowOff>24657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9561"/>
          <a:ext cx="889000" cy="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160426</xdr:rowOff>
    </xdr:from>
    <xdr:to>
      <xdr:col>41</xdr:col>
      <xdr:colOff>50800</xdr:colOff>
      <xdr:row>78</xdr:row>
      <xdr:rowOff>24657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62076"/>
          <a:ext cx="889000" cy="3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126028</xdr:rowOff>
    </xdr:from>
    <xdr:to>
      <xdr:col>55</xdr:col>
      <xdr:colOff>50800</xdr:colOff>
      <xdr:row>77</xdr:row>
      <xdr:rowOff>56178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148905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113855</xdr:rowOff>
    </xdr:from>
    <xdr:to>
      <xdr:col>50</xdr:col>
      <xdr:colOff>165100</xdr:colOff>
      <xdr:row>78</xdr:row>
      <xdr:rowOff>44005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60532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107111</xdr:rowOff>
    </xdr:from>
    <xdr:to>
      <xdr:col>46</xdr:col>
      <xdr:colOff>38100</xdr:colOff>
      <xdr:row>78</xdr:row>
      <xdr:rowOff>37261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53788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145307</xdr:rowOff>
    </xdr:from>
    <xdr:to>
      <xdr:col>41</xdr:col>
      <xdr:colOff>101600</xdr:colOff>
      <xdr:row>78</xdr:row>
      <xdr:rowOff>75457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91984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109626</xdr:rowOff>
    </xdr:from>
    <xdr:to>
      <xdr:col>36</xdr:col>
      <xdr:colOff>165100</xdr:colOff>
      <xdr:row>78</xdr:row>
      <xdr:rowOff>39776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56303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24028</xdr:rowOff>
    </xdr:from>
    <xdr:to>
      <xdr:col>55</xdr:col>
      <xdr:colOff>0</xdr:colOff>
      <xdr:row>97</xdr:row>
      <xdr:rowOff>27294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546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24028</xdr:rowOff>
    </xdr:from>
    <xdr:to>
      <xdr:col>50</xdr:col>
      <xdr:colOff>114300</xdr:colOff>
      <xdr:row>97</xdr:row>
      <xdr:rowOff>97202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54678"/>
          <a:ext cx="889000" cy="7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44407</xdr:rowOff>
    </xdr:from>
    <xdr:to>
      <xdr:col>45</xdr:col>
      <xdr:colOff>177800</xdr:colOff>
      <xdr:row>97</xdr:row>
      <xdr:rowOff>97202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75057"/>
          <a:ext cx="889000" cy="5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44407</xdr:rowOff>
    </xdr:from>
    <xdr:to>
      <xdr:col>41</xdr:col>
      <xdr:colOff>50800</xdr:colOff>
      <xdr:row>97</xdr:row>
      <xdr:rowOff>52690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75057"/>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147944</xdr:rowOff>
    </xdr:from>
    <xdr:to>
      <xdr:col>55</xdr:col>
      <xdr:colOff>50800</xdr:colOff>
      <xdr:row>97</xdr:row>
      <xdr:rowOff>78094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126371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144678</xdr:rowOff>
    </xdr:from>
    <xdr:to>
      <xdr:col>50</xdr:col>
      <xdr:colOff>165100</xdr:colOff>
      <xdr:row>97</xdr:row>
      <xdr:rowOff>74828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65955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46402</xdr:rowOff>
    </xdr:from>
    <xdr:to>
      <xdr:col>46</xdr:col>
      <xdr:colOff>38100</xdr:colOff>
      <xdr:row>97</xdr:row>
      <xdr:rowOff>148002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139129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165057</xdr:rowOff>
    </xdr:from>
    <xdr:to>
      <xdr:col>41</xdr:col>
      <xdr:colOff>101600</xdr:colOff>
      <xdr:row>97</xdr:row>
      <xdr:rowOff>95207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86334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1890</xdr:rowOff>
    </xdr:from>
    <xdr:to>
      <xdr:col>36</xdr:col>
      <xdr:colOff>165100</xdr:colOff>
      <xdr:row>97</xdr:row>
      <xdr:rowOff>103490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62128</xdr:rowOff>
    </xdr:from>
    <xdr:to>
      <xdr:col>85</xdr:col>
      <xdr:colOff>127000</xdr:colOff>
      <xdr:row>37</xdr:row>
      <xdr:rowOff>74911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05778"/>
          <a:ext cx="8382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74911</xdr:rowOff>
    </xdr:from>
    <xdr:to>
      <xdr:col>81</xdr:col>
      <xdr:colOff>50800</xdr:colOff>
      <xdr:row>37</xdr:row>
      <xdr:rowOff>85960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1856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85960</xdr:rowOff>
    </xdr:from>
    <xdr:to>
      <xdr:col>76</xdr:col>
      <xdr:colOff>114300</xdr:colOff>
      <xdr:row>37</xdr:row>
      <xdr:rowOff>98819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9610"/>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98819</xdr:rowOff>
    </xdr:from>
    <xdr:to>
      <xdr:col>71</xdr:col>
      <xdr:colOff>177800</xdr:colOff>
      <xdr:row>37</xdr:row>
      <xdr:rowOff>109449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4246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11328</xdr:rowOff>
    </xdr:from>
    <xdr:to>
      <xdr:col>85</xdr:col>
      <xdr:colOff>177800</xdr:colOff>
      <xdr:row>37</xdr:row>
      <xdr:rowOff>112928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24111</xdr:rowOff>
    </xdr:from>
    <xdr:to>
      <xdr:col>81</xdr:col>
      <xdr:colOff>101600</xdr:colOff>
      <xdr:row>37</xdr:row>
      <xdr:rowOff>125711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116838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35160</xdr:rowOff>
    </xdr:from>
    <xdr:to>
      <xdr:col>76</xdr:col>
      <xdr:colOff>165100</xdr:colOff>
      <xdr:row>37</xdr:row>
      <xdr:rowOff>136760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127887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48019</xdr:rowOff>
    </xdr:from>
    <xdr:to>
      <xdr:col>72</xdr:col>
      <xdr:colOff>38100</xdr:colOff>
      <xdr:row>37</xdr:row>
      <xdr:rowOff>149619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140746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58649</xdr:rowOff>
    </xdr:from>
    <xdr:to>
      <xdr:col>67</xdr:col>
      <xdr:colOff>101600</xdr:colOff>
      <xdr:row>37</xdr:row>
      <xdr:rowOff>160249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151375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75764</xdr:rowOff>
    </xdr:from>
    <xdr:to>
      <xdr:col>85</xdr:col>
      <xdr:colOff>127000</xdr:colOff>
      <xdr:row>58</xdr:row>
      <xdr:rowOff>3126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48414"/>
          <a:ext cx="8382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3126</xdr:rowOff>
    </xdr:from>
    <xdr:to>
      <xdr:col>81</xdr:col>
      <xdr:colOff>50800</xdr:colOff>
      <xdr:row>58</xdr:row>
      <xdr:rowOff>93723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47226"/>
          <a:ext cx="889000" cy="9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88965</xdr:rowOff>
    </xdr:from>
    <xdr:to>
      <xdr:col>76</xdr:col>
      <xdr:colOff>114300</xdr:colOff>
      <xdr:row>58</xdr:row>
      <xdr:rowOff>93723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33065"/>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85093</xdr:rowOff>
    </xdr:from>
    <xdr:to>
      <xdr:col>71</xdr:col>
      <xdr:colOff>177800</xdr:colOff>
      <xdr:row>58</xdr:row>
      <xdr:rowOff>88965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29193"/>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24964</xdr:rowOff>
    </xdr:from>
    <xdr:to>
      <xdr:col>85</xdr:col>
      <xdr:colOff>177800</xdr:colOff>
      <xdr:row>57</xdr:row>
      <xdr:rowOff>126564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3391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123776</xdr:rowOff>
    </xdr:from>
    <xdr:to>
      <xdr:col>81</xdr:col>
      <xdr:colOff>101600</xdr:colOff>
      <xdr:row>58</xdr:row>
      <xdr:rowOff>53926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45053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42923</xdr:rowOff>
    </xdr:from>
    <xdr:to>
      <xdr:col>76</xdr:col>
      <xdr:colOff>165100</xdr:colOff>
      <xdr:row>58</xdr:row>
      <xdr:rowOff>144523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135650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38165</xdr:rowOff>
    </xdr:from>
    <xdr:to>
      <xdr:col>72</xdr:col>
      <xdr:colOff>38100</xdr:colOff>
      <xdr:row>58</xdr:row>
      <xdr:rowOff>139765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130892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34293</xdr:rowOff>
    </xdr:from>
    <xdr:to>
      <xdr:col>67</xdr:col>
      <xdr:colOff>101600</xdr:colOff>
      <xdr:row>58</xdr:row>
      <xdr:rowOff>135893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127020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22096</xdr:rowOff>
    </xdr:from>
    <xdr:to>
      <xdr:col>85</xdr:col>
      <xdr:colOff>127000</xdr:colOff>
      <xdr:row>79</xdr:row>
      <xdr:rowOff>25792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66646"/>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22096</xdr:rowOff>
    </xdr:from>
    <xdr:to>
      <xdr:col>81</xdr:col>
      <xdr:colOff>50800</xdr:colOff>
      <xdr:row>79</xdr:row>
      <xdr:rowOff>44027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66646"/>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44027</xdr:rowOff>
    </xdr:from>
    <xdr:to>
      <xdr:col>76</xdr:col>
      <xdr:colOff>114300</xdr:colOff>
      <xdr:row>79</xdr:row>
      <xdr:rowOff>44217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8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18366</xdr:rowOff>
    </xdr:from>
    <xdr:to>
      <xdr:col>71</xdr:col>
      <xdr:colOff>177800</xdr:colOff>
      <xdr:row>79</xdr:row>
      <xdr:rowOff>44217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62916"/>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146442</xdr:rowOff>
    </xdr:from>
    <xdr:to>
      <xdr:col>85</xdr:col>
      <xdr:colOff>177800</xdr:colOff>
      <xdr:row>79</xdr:row>
      <xdr:rowOff>76592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105819</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142746</xdr:rowOff>
    </xdr:from>
    <xdr:to>
      <xdr:col>81</xdr:col>
      <xdr:colOff>101600</xdr:colOff>
      <xdr:row>79</xdr:row>
      <xdr:rowOff>72896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89423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164677</xdr:rowOff>
    </xdr:from>
    <xdr:to>
      <xdr:col>76</xdr:col>
      <xdr:colOff>165100</xdr:colOff>
      <xdr:row>79</xdr:row>
      <xdr:rowOff>94827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85954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164867</xdr:rowOff>
    </xdr:from>
    <xdr:to>
      <xdr:col>72</xdr:col>
      <xdr:colOff>38100</xdr:colOff>
      <xdr:row>79</xdr:row>
      <xdr:rowOff>95017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86144</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30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139016</xdr:rowOff>
    </xdr:from>
    <xdr:to>
      <xdr:col>67</xdr:col>
      <xdr:colOff>101600</xdr:colOff>
      <xdr:row>79</xdr:row>
      <xdr:rowOff>69166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85693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73112</xdr:rowOff>
    </xdr:from>
    <xdr:to>
      <xdr:col>85</xdr:col>
      <xdr:colOff>127000</xdr:colOff>
      <xdr:row>97</xdr:row>
      <xdr:rowOff>80378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03762"/>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80378</xdr:rowOff>
    </xdr:from>
    <xdr:to>
      <xdr:col>81</xdr:col>
      <xdr:colOff>50800</xdr:colOff>
      <xdr:row>97</xdr:row>
      <xdr:rowOff>112040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711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112040</xdr:rowOff>
    </xdr:from>
    <xdr:to>
      <xdr:col>76</xdr:col>
      <xdr:colOff>114300</xdr:colOff>
      <xdr:row>97</xdr:row>
      <xdr:rowOff>112285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7426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112285</xdr:rowOff>
    </xdr:from>
    <xdr:to>
      <xdr:col>71</xdr:col>
      <xdr:colOff>177800</xdr:colOff>
      <xdr:row>97</xdr:row>
      <xdr:rowOff>124040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742935"/>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22312</xdr:rowOff>
    </xdr:from>
    <xdr:to>
      <xdr:col>85</xdr:col>
      <xdr:colOff>177800</xdr:colOff>
      <xdr:row>97</xdr:row>
      <xdr:rowOff>123912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29578</xdr:rowOff>
    </xdr:from>
    <xdr:to>
      <xdr:col>81</xdr:col>
      <xdr:colOff>101600</xdr:colOff>
      <xdr:row>97</xdr:row>
      <xdr:rowOff>131178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122305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61240</xdr:rowOff>
    </xdr:from>
    <xdr:to>
      <xdr:col>76</xdr:col>
      <xdr:colOff>165100</xdr:colOff>
      <xdr:row>97</xdr:row>
      <xdr:rowOff>162840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153967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61485</xdr:rowOff>
    </xdr:from>
    <xdr:to>
      <xdr:col>72</xdr:col>
      <xdr:colOff>38100</xdr:colOff>
      <xdr:row>97</xdr:row>
      <xdr:rowOff>163085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154212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8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73240</xdr:rowOff>
    </xdr:from>
    <xdr:to>
      <xdr:col>67</xdr:col>
      <xdr:colOff>101600</xdr:colOff>
      <xdr:row>98</xdr:row>
      <xdr:rowOff>3390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165967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住民一人当たりコストは、農林水産業費、商工費、災害復旧費を除いて概ね類似団体平均値以下の水準で推移している。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農林水産業費が類似団体平均値を上回っているのは圃場整備事業の実施が主な要因であり、今後もこの状況が続くと予想される。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商工費は新型コロナウイルス感染症の影響による中小企業への融資制度事業費によって増加している。</a:t>
          </a:r>
        </a:p>
        <a:p>
          <a:r>
            <a:rPr kumimoji="1" lang="ja-JP" altLang="en-US" sz="1300">
              <a:latin typeface="ＭＳ Ｐゴシック" panose="020B0600070205080204" pitchFamily="50" charset="-128"/>
              <a:ea typeface="ＭＳ Ｐゴシック" panose="020B0600070205080204" pitchFamily="50" charset="-128"/>
            </a:rPr>
            <a:t>災害復旧事業費が類似団体平均値を上回っているのは、令和元年度東日本台風の影響により大きく増加となったことによる。</a:t>
          </a:r>
        </a:p>
        <a:p>
          <a:r>
            <a:rPr kumimoji="1" lang="ja-JP" altLang="en-US" sz="1300">
              <a:latin typeface="ＭＳ Ｐゴシック" panose="020B0600070205080204" pitchFamily="50" charset="-128"/>
              <a:ea typeface="ＭＳ Ｐゴシック" panose="020B0600070205080204" pitchFamily="50" charset="-128"/>
            </a:rPr>
            <a:t>また総務費は特別定額給付事業で、衛生費は清掃センター基幹的設備改良事業や新型コロナウイルスワクチン接種体制確保事業で、教育費はＧＩＧＡスクール構想による情報教育推進事業によって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増加している。なお民生費は子育て世帯への臨時特別給付金支給事業で増加したが、子どものための教育・保育給付事業の減少が上回ったことから全体としては前年度から減少している。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財政調整基金については、標準財政規模費比</a:t>
          </a:r>
          <a:r>
            <a:rPr kumimoji="1" lang="en-US" altLang="ja-JP" sz="1400">
              <a:latin typeface="ＭＳ ゴシック" pitchFamily="49" charset="-128"/>
              <a:ea typeface="ＭＳ ゴシック" pitchFamily="49" charset="-128"/>
            </a:rPr>
            <a:t>13.28</a:t>
          </a:r>
          <a:r>
            <a:rPr kumimoji="1" lang="ja-JP" altLang="en-US" sz="1400">
              <a:latin typeface="ＭＳ ゴシック" pitchFamily="49" charset="-128"/>
              <a:ea typeface="ＭＳ ゴシック" pitchFamily="49" charset="-128"/>
            </a:rPr>
            <a:t>％の残高となり、前年度より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増となった。これは本来実施する予定だった事業が新型コロナウイルス感染症の影響で中止や規模を縮小して実施することを余儀なくされたことで一般財源の歳出が減少したことが大きな要因となっている。しかしながら大型事業が今後本格化することから、より一層の経費削減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介護保険事業特別会計については、令和元年度中に収納予定であった国庫支出金が翌年度に納入されることとなりマイナスとなったため、令和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年度から法適用の公営企業となった下水道事業会計については今後も適正な事業展開を図り、安定した黒字額が維持できるように努めていく。</a:t>
          </a:r>
        </a:p>
        <a:p>
          <a:r>
            <a:rPr kumimoji="1" lang="ja-JP" altLang="en-US" sz="1400">
              <a:latin typeface="ＭＳ ゴシック" pitchFamily="49" charset="-128"/>
              <a:ea typeface="ＭＳ ゴシック" pitchFamily="49" charset="-128"/>
            </a:rPr>
            <a:t>　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19362953</v>
      </c>
      <c r="BO4" s="426"/>
      <c r="BP4" s="426"/>
      <c r="BQ4" s="426"/>
      <c r="BR4" s="426"/>
      <c r="BS4" s="426"/>
      <c r="BT4" s="426"/>
      <c r="BU4" s="427"/>
      <c r="BV4" s="425">
        <v>13805344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6.2</v>
      </c>
      <c r="CU4" s="610"/>
      <c r="CV4" s="610"/>
      <c r="CW4" s="610"/>
      <c r="CX4" s="610"/>
      <c r="CY4" s="610"/>
      <c r="CZ4" s="610"/>
      <c r="DA4" s="611"/>
      <c r="DB4" s="609">
        <v>3.6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18793292</v>
      </c>
      <c r="BO5" s="431"/>
      <c r="BP5" s="431"/>
      <c r="BQ5" s="431"/>
      <c r="BR5" s="431"/>
      <c r="BS5" s="431"/>
      <c r="BT5" s="431"/>
      <c r="BU5" s="432"/>
      <c r="BV5" s="430">
        <v>13319835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87.8</v>
      </c>
      <c r="CU5" s="401"/>
      <c r="CV5" s="401"/>
      <c r="CW5" s="401"/>
      <c r="CX5" s="401"/>
      <c r="CY5" s="401"/>
      <c r="CZ5" s="401"/>
      <c r="DA5" s="402"/>
      <c r="DB5" s="400">
        <v>96.7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569661</v>
      </c>
      <c r="BO6" s="431"/>
      <c r="BP6" s="431"/>
      <c r="BQ6" s="431"/>
      <c r="BR6" s="431"/>
      <c r="BS6" s="431"/>
      <c r="BT6" s="431"/>
      <c r="BU6" s="432"/>
      <c r="BV6" s="430">
        <v>485509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91.5</v>
      </c>
      <c r="CU6" s="584"/>
      <c r="CV6" s="584"/>
      <c r="CW6" s="584"/>
      <c r="CX6" s="584"/>
      <c r="CY6" s="584"/>
      <c r="CZ6" s="584"/>
      <c r="DA6" s="585"/>
      <c r="DB6" s="583">
        <v>100.7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40155</v>
      </c>
      <c r="BO7" s="431"/>
      <c r="BP7" s="431"/>
      <c r="BQ7" s="431"/>
      <c r="BR7" s="431"/>
      <c r="BS7" s="431"/>
      <c r="BT7" s="431"/>
      <c r="BU7" s="432"/>
      <c r="BV7" s="430">
        <v>192388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8520230</v>
      </c>
      <c r="CU7" s="431"/>
      <c r="CV7" s="431"/>
      <c r="CW7" s="431"/>
      <c r="CX7" s="431"/>
      <c r="CY7" s="431"/>
      <c r="CZ7" s="431"/>
      <c r="DA7" s="432"/>
      <c r="DB7" s="430">
        <v>8040460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101</v>
      </c>
      <c r="AV8" s="488"/>
      <c r="AW8" s="488"/>
      <c r="AX8" s="488"/>
      <c r="AY8" s="410" t="s">
        <v>109</v>
      </c>
      <c r="AZ8" s="411"/>
      <c r="BA8" s="411"/>
      <c r="BB8" s="411"/>
      <c r="BC8" s="411"/>
      <c r="BD8" s="411"/>
      <c r="BE8" s="411"/>
      <c r="BF8" s="411"/>
      <c r="BG8" s="411"/>
      <c r="BH8" s="411"/>
      <c r="BI8" s="411"/>
      <c r="BJ8" s="411"/>
      <c r="BK8" s="411"/>
      <c r="BL8" s="411"/>
      <c r="BM8" s="412"/>
      <c r="BN8" s="430">
        <v>529506</v>
      </c>
      <c r="BO8" s="431"/>
      <c r="BP8" s="431"/>
      <c r="BQ8" s="431"/>
      <c r="BR8" s="431"/>
      <c r="BS8" s="431"/>
      <c r="BT8" s="431"/>
      <c r="BU8" s="432"/>
      <c r="BV8" s="430">
        <v>293121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0.78</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39474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236385</v>
      </c>
      <c r="BO9" s="431"/>
      <c r="BP9" s="431"/>
      <c r="BQ9" s="431"/>
      <c r="BR9" s="431"/>
      <c r="BS9" s="431"/>
      <c r="BT9" s="431"/>
      <c r="BU9" s="432"/>
      <c r="BV9" s="430">
        <v>-195737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9.1</v>
      </c>
      <c r="CU9" s="401"/>
      <c r="CV9" s="401"/>
      <c r="CW9" s="401"/>
      <c r="CX9" s="401"/>
      <c r="CY9" s="401"/>
      <c r="CZ9" s="401"/>
      <c r="DA9" s="402"/>
      <c r="DB9" s="400">
        <v>9.1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39951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93</v>
      </c>
      <c r="AV10" s="488"/>
      <c r="AW10" s="488"/>
      <c r="AX10" s="488"/>
      <c r="AY10" s="410" t="s">
        <v>120</v>
      </c>
      <c r="AZ10" s="411"/>
      <c r="BA10" s="411"/>
      <c r="BB10" s="411"/>
      <c r="BC10" s="411"/>
      <c r="BD10" s="411"/>
      <c r="BE10" s="411"/>
      <c r="BF10" s="411"/>
      <c r="BG10" s="411"/>
      <c r="BH10" s="411"/>
      <c r="BI10" s="411"/>
      <c r="BJ10" s="411"/>
      <c r="BK10" s="411"/>
      <c r="BL10" s="411"/>
      <c r="BM10" s="412"/>
      <c r="BN10" s="430">
        <v>192009</v>
      </c>
      <c r="BO10" s="431"/>
      <c r="BP10" s="431"/>
      <c r="BQ10" s="431"/>
      <c r="BR10" s="431"/>
      <c r="BS10" s="431"/>
      <c r="BT10" s="431"/>
      <c r="BU10" s="432"/>
      <c r="BV10" s="430">
        <v>106</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93</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39096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637347</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38532</v>
      </c>
      <c r="S13" s="534"/>
      <c r="T13" s="534"/>
      <c r="U13" s="534"/>
      <c r="V13" s="535"/>
      <c r="W13" s="521" t="s">
        <v>139</v>
      </c>
      <c r="X13" s="443"/>
      <c r="Y13" s="443"/>
      <c r="Z13" s="443"/>
      <c r="AA13" s="443"/>
      <c r="AB13" s="444"/>
      <c r="AC13" s="406">
        <v>1439</v>
      </c>
      <c r="AD13" s="407"/>
      <c r="AE13" s="407"/>
      <c r="AF13" s="407"/>
      <c r="AG13" s="408"/>
      <c r="AH13" s="406">
        <v>1434</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428394</v>
      </c>
      <c r="BO13" s="431"/>
      <c r="BP13" s="431"/>
      <c r="BQ13" s="431"/>
      <c r="BR13" s="431"/>
      <c r="BS13" s="431"/>
      <c r="BT13" s="431"/>
      <c r="BU13" s="432"/>
      <c r="BV13" s="430">
        <v>-832978</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39313</v>
      </c>
      <c r="S14" s="534"/>
      <c r="T14" s="534"/>
      <c r="U14" s="534"/>
      <c r="V14" s="535"/>
      <c r="W14" s="536"/>
      <c r="X14" s="446"/>
      <c r="Y14" s="446"/>
      <c r="Z14" s="446"/>
      <c r="AA14" s="446"/>
      <c r="AB14" s="447"/>
      <c r="AC14" s="526">
        <v>7.4</v>
      </c>
      <c r="AD14" s="527"/>
      <c r="AE14" s="527"/>
      <c r="AF14" s="527"/>
      <c r="AG14" s="528"/>
      <c r="AH14" s="526">
        <v>7.6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38743</v>
      </c>
      <c r="S15" s="534"/>
      <c r="T15" s="534"/>
      <c r="U15" s="534"/>
      <c r="V15" s="535"/>
      <c r="W15" s="521" t="s">
        <v>146</v>
      </c>
      <c r="X15" s="443"/>
      <c r="Y15" s="443"/>
      <c r="Z15" s="443"/>
      <c r="AA15" s="443"/>
      <c r="AB15" s="444"/>
      <c r="AC15" s="406">
        <v>5712</v>
      </c>
      <c r="AD15" s="407"/>
      <c r="AE15" s="407"/>
      <c r="AF15" s="407"/>
      <c r="AG15" s="408"/>
      <c r="AH15" s="406">
        <v>5593</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5586936</v>
      </c>
      <c r="BO15" s="426"/>
      <c r="BP15" s="426"/>
      <c r="BQ15" s="426"/>
      <c r="BR15" s="426"/>
      <c r="BS15" s="426"/>
      <c r="BT15" s="426"/>
      <c r="BU15" s="427"/>
      <c r="BV15" s="425">
        <v>5350473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29.3</v>
      </c>
      <c r="AD16" s="527"/>
      <c r="AE16" s="527"/>
      <c r="AF16" s="527"/>
      <c r="AG16" s="528"/>
      <c r="AH16" s="526">
        <v>29.6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6650194</v>
      </c>
      <c r="BO16" s="431"/>
      <c r="BP16" s="431"/>
      <c r="BQ16" s="431"/>
      <c r="BR16" s="431"/>
      <c r="BS16" s="431"/>
      <c r="BT16" s="431"/>
      <c r="BU16" s="432"/>
      <c r="BV16" s="430">
        <v>6399212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12320</v>
      </c>
      <c r="AD17" s="407"/>
      <c r="AE17" s="407"/>
      <c r="AF17" s="407"/>
      <c r="AG17" s="408"/>
      <c r="AH17" s="406">
        <v>11883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7116860</v>
      </c>
      <c r="BO17" s="431"/>
      <c r="BP17" s="431"/>
      <c r="BQ17" s="431"/>
      <c r="BR17" s="431"/>
      <c r="BS17" s="431"/>
      <c r="BT17" s="431"/>
      <c r="BU17" s="432"/>
      <c r="BV17" s="430">
        <v>6870709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61.06</v>
      </c>
      <c r="M18" s="495"/>
      <c r="N18" s="495"/>
      <c r="O18" s="495"/>
      <c r="P18" s="495"/>
      <c r="Q18" s="495"/>
      <c r="R18" s="496"/>
      <c r="S18" s="496"/>
      <c r="T18" s="496"/>
      <c r="U18" s="496"/>
      <c r="V18" s="497"/>
      <c r="W18" s="511"/>
      <c r="X18" s="512"/>
      <c r="Y18" s="512"/>
      <c r="Z18" s="512"/>
      <c r="AA18" s="512"/>
      <c r="AB18" s="522"/>
      <c r="AC18" s="394">
        <v>63.3</v>
      </c>
      <c r="AD18" s="395"/>
      <c r="AE18" s="395"/>
      <c r="AF18" s="395"/>
      <c r="AG18" s="498"/>
      <c r="AH18" s="394">
        <v>62.8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7442516</v>
      </c>
      <c r="BO18" s="431"/>
      <c r="BP18" s="431"/>
      <c r="BQ18" s="431"/>
      <c r="BR18" s="431"/>
      <c r="BS18" s="431"/>
      <c r="BT18" s="431"/>
      <c r="BU18" s="432"/>
      <c r="BV18" s="430">
        <v>7619541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646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9731531</v>
      </c>
      <c r="BO19" s="431"/>
      <c r="BP19" s="431"/>
      <c r="BQ19" s="431"/>
      <c r="BR19" s="431"/>
      <c r="BS19" s="431"/>
      <c r="BT19" s="431"/>
      <c r="BU19" s="432"/>
      <c r="BV19" s="430">
        <v>9582874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15894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8407861</v>
      </c>
      <c r="BO23" s="431"/>
      <c r="BP23" s="431"/>
      <c r="BQ23" s="431"/>
      <c r="BR23" s="431"/>
      <c r="BS23" s="431"/>
      <c r="BT23" s="431"/>
      <c r="BU23" s="432"/>
      <c r="BV23" s="430">
        <v>7433446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8500</v>
      </c>
      <c r="R24" s="407"/>
      <c r="S24" s="407"/>
      <c r="T24" s="407"/>
      <c r="U24" s="407"/>
      <c r="V24" s="408"/>
      <c r="W24" s="472"/>
      <c r="X24" s="463"/>
      <c r="Y24" s="464"/>
      <c r="Z24" s="403" t="s">
        <v>170</v>
      </c>
      <c r="AA24" s="404"/>
      <c r="AB24" s="404"/>
      <c r="AC24" s="404"/>
      <c r="AD24" s="404"/>
      <c r="AE24" s="404"/>
      <c r="AF24" s="404"/>
      <c r="AG24" s="405"/>
      <c r="AH24" s="406">
        <v>210</v>
      </c>
      <c r="AI24" s="407"/>
      <c r="AJ24" s="407"/>
      <c r="AK24" s="407"/>
      <c r="AL24" s="408"/>
      <c r="AM24" s="406">
        <v>614880</v>
      </c>
      <c r="AN24" s="407"/>
      <c r="AO24" s="407"/>
      <c r="AP24" s="407"/>
      <c r="AQ24" s="407"/>
      <c r="AR24" s="408"/>
      <c r="AS24" s="406">
        <v>2928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6537926</v>
      </c>
      <c r="BO24" s="431"/>
      <c r="BP24" s="431"/>
      <c r="BQ24" s="431"/>
      <c r="BR24" s="431"/>
      <c r="BS24" s="431"/>
      <c r="BT24" s="431"/>
      <c r="BU24" s="432"/>
      <c r="BV24" s="430">
        <v>5446650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7000</v>
      </c>
      <c r="R25" s="407"/>
      <c r="S25" s="407"/>
      <c r="T25" s="407"/>
      <c r="U25" s="407"/>
      <c r="V25" s="408"/>
      <c r="W25" s="472"/>
      <c r="X25" s="463"/>
      <c r="Y25" s="464"/>
      <c r="Z25" s="403" t="s">
        <v>173</v>
      </c>
      <c r="AA25" s="404"/>
      <c r="AB25" s="404"/>
      <c r="AC25" s="404"/>
      <c r="AD25" s="404"/>
      <c r="AE25" s="404"/>
      <c r="AF25" s="404"/>
      <c r="AG25" s="405"/>
      <c r="AH25" s="406" t="s">
        <v>128</v>
      </c>
      <c r="AI25" s="407"/>
      <c r="AJ25" s="407"/>
      <c r="AK25" s="407"/>
      <c r="AL25" s="408"/>
      <c r="AM25" s="406" t="s">
        <v>174</v>
      </c>
      <c r="AN25" s="407"/>
      <c r="AO25" s="407"/>
      <c r="AP25" s="407"/>
      <c r="AQ25" s="407"/>
      <c r="AR25" s="408"/>
      <c r="AS25" s="406" t="s">
        <v>128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774404</v>
      </c>
      <c r="BO25" s="426"/>
      <c r="BP25" s="426"/>
      <c r="BQ25" s="426"/>
      <c r="BR25" s="426"/>
      <c r="BS25" s="426"/>
      <c r="BT25" s="426"/>
      <c r="BU25" s="427"/>
      <c r="BV25" s="425">
        <v>958225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6100</v>
      </c>
      <c r="R26" s="407"/>
      <c r="S26" s="407"/>
      <c r="T26" s="407"/>
      <c r="U26" s="407"/>
      <c r="V26" s="408"/>
      <c r="W26" s="472"/>
      <c r="X26" s="463"/>
      <c r="Y26" s="464"/>
      <c r="Z26" s="403" t="s">
        <v>177</v>
      </c>
      <c r="AA26" s="485"/>
      <c r="AB26" s="485"/>
      <c r="AC26" s="485"/>
      <c r="AD26" s="485"/>
      <c r="AE26" s="485"/>
      <c r="AF26" s="485"/>
      <c r="AG26" s="486"/>
      <c r="AH26" s="406">
        <v>15</v>
      </c>
      <c r="AI26" s="407"/>
      <c r="AJ26" s="407"/>
      <c r="AK26" s="407"/>
      <c r="AL26" s="408"/>
      <c r="AM26" s="406">
        <v>40155</v>
      </c>
      <c r="AN26" s="407"/>
      <c r="AO26" s="407"/>
      <c r="AP26" s="407"/>
      <c r="AQ26" s="407"/>
      <c r="AR26" s="408"/>
      <c r="AS26" s="406">
        <v>2677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4000</v>
      </c>
      <c r="R27" s="407"/>
      <c r="S27" s="407"/>
      <c r="T27" s="407"/>
      <c r="U27" s="407"/>
      <c r="V27" s="408"/>
      <c r="W27" s="472"/>
      <c r="X27" s="463"/>
      <c r="Y27" s="464"/>
      <c r="Z27" s="403" t="s">
        <v>180</v>
      </c>
      <c r="AA27" s="404"/>
      <c r="AB27" s="404"/>
      <c r="AC27" s="404"/>
      <c r="AD27" s="404"/>
      <c r="AE27" s="404"/>
      <c r="AF27" s="404"/>
      <c r="AG27" s="405"/>
      <c r="AH27" s="406">
        <v>4</v>
      </c>
      <c r="AI27" s="407"/>
      <c r="AJ27" s="407"/>
      <c r="AK27" s="407"/>
      <c r="AL27" s="408"/>
      <c r="AM27" s="406">
        <v>15032</v>
      </c>
      <c r="AN27" s="407"/>
      <c r="AO27" s="407"/>
      <c r="AP27" s="407"/>
      <c r="AQ27" s="407"/>
      <c r="AR27" s="408"/>
      <c r="AS27" s="406">
        <v>3758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410168</v>
      </c>
      <c r="BO27" s="434"/>
      <c r="BP27" s="434"/>
      <c r="BQ27" s="434"/>
      <c r="BR27" s="434"/>
      <c r="BS27" s="434"/>
      <c r="BT27" s="434"/>
      <c r="BU27" s="435"/>
      <c r="BV27" s="433">
        <v>410082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3350</v>
      </c>
      <c r="R28" s="407"/>
      <c r="S28" s="407"/>
      <c r="T28" s="407"/>
      <c r="U28" s="407"/>
      <c r="V28" s="408"/>
      <c r="W28" s="472"/>
      <c r="X28" s="463"/>
      <c r="Y28" s="464"/>
      <c r="Z28" s="403" t="s">
        <v>183</v>
      </c>
      <c r="AA28" s="404"/>
      <c r="AB28" s="404"/>
      <c r="AC28" s="404"/>
      <c r="AD28" s="404"/>
      <c r="AE28" s="404"/>
      <c r="AF28" s="404"/>
      <c r="AG28" s="405"/>
      <c r="AH28" s="406" t="s">
        <v>128</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1131268</v>
      </c>
      <c r="BO28" s="426"/>
      <c r="BP28" s="426"/>
      <c r="BQ28" s="426"/>
      <c r="BR28" s="426"/>
      <c r="BS28" s="426"/>
      <c r="BT28" s="426"/>
      <c r="BU28" s="427"/>
      <c r="BV28" s="425">
        <v>939259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14</v>
      </c>
      <c r="M29" s="407"/>
      <c r="N29" s="407"/>
      <c r="O29" s="407"/>
      <c r="P29" s="408"/>
      <c r="Q29" s="406">
        <v>3000</v>
      </c>
      <c r="R29" s="407"/>
      <c r="S29" s="407"/>
      <c r="T29" s="407"/>
      <c r="U29" s="407"/>
      <c r="V29" s="408"/>
      <c r="W29" s="473"/>
      <c r="X29" s="474"/>
      <c r="Y29" s="475"/>
      <c r="Z29" s="403" t="s">
        <v>186</v>
      </c>
      <c r="AA29" s="404"/>
      <c r="AB29" s="404"/>
      <c r="AC29" s="404"/>
      <c r="AD29" s="404"/>
      <c r="AE29" s="404"/>
      <c r="AF29" s="404"/>
      <c r="AG29" s="405"/>
      <c r="AH29" s="406">
        <v>214</v>
      </c>
      <c r="AI29" s="407"/>
      <c r="AJ29" s="407"/>
      <c r="AK29" s="407"/>
      <c r="AL29" s="408"/>
      <c r="AM29" s="406">
        <v>629912</v>
      </c>
      <c r="AN29" s="407"/>
      <c r="AO29" s="407"/>
      <c r="AP29" s="407"/>
      <c r="AQ29" s="407"/>
      <c r="AR29" s="408"/>
      <c r="AS29" s="406">
        <v>2944</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517745</v>
      </c>
      <c r="BO29" s="431"/>
      <c r="BP29" s="431"/>
      <c r="BQ29" s="431"/>
      <c r="BR29" s="431"/>
      <c r="BS29" s="431"/>
      <c r="BT29" s="431"/>
      <c r="BU29" s="432"/>
      <c r="BV29" s="430">
        <v>517661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2800806</v>
      </c>
      <c r="BO30" s="434"/>
      <c r="BP30" s="434"/>
      <c r="BQ30" s="434"/>
      <c r="BR30" s="434"/>
      <c r="BS30" s="434"/>
      <c r="BT30" s="434"/>
      <c r="BU30" s="435"/>
      <c r="BV30" s="433">
        <v>2902128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198</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栃木県市町村総合事務組合（一般会計）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壬生町施設振興公社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奨学資金特別会計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栃木県市町村総合事務組合（特別会計）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 xml:space="preserve">栃木県後期高齢者医療広域連合（一般会計） </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 xml:space="preserve">栃木県後期高齢者医療広域連合（特別会計）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 xml:space="preserve">石橋地区消防組合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xEs80y2TZlAwzh2hTvuMKJnUeLZsvP4/GiFy0zuyvuthouzkjYZbAPef5eJilmfNbWr+NKgTx2rCwTHB/H0aA==" saltValue="hxs7LreYVMxez0h2xcBR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43" sqref="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560</v>
      </c>
      <c r="D34" s="1212"/>
      <c r="E34" s="1213"/>
      <c r="F34" s="32">
        <v>12.14</v>
      </c>
      <c r="G34" s="33">
        <v>12.24</v>
      </c>
      <c r="H34" s="33">
        <v>11.96</v>
      </c>
      <c r="I34" s="33">
        <v>11.11</v>
      </c>
      <c r="J34" s="34">
        <v>10.73</v>
      </c>
      <c r="K34" s="22"/>
      <c r="L34" s="22"/>
      <c r="M34" s="22"/>
      <c r="N34" s="22"/>
      <c r="O34" s="22"/>
      <c r="P34" s="22"/>
    </row>
    <row r="35" spans="1:16" ht="39" customHeight="1" x14ac:dyDescent="0.15">
      <c r="A35" s="22"/>
      <c r="B35" s="35"/>
      <c r="C35" s="1206" t="s">
        <v>561</v>
      </c>
      <c r="D35" s="1207"/>
      <c r="E35" s="1208"/>
      <c r="F35" s="36">
        <v>5.45</v>
      </c>
      <c r="G35" s="37">
        <v>6</v>
      </c>
      <c r="H35" s="37">
        <v>5.95</v>
      </c>
      <c r="I35" s="37">
        <v>3.64</v>
      </c>
      <c r="J35" s="38">
        <v>6.21</v>
      </c>
      <c r="K35" s="22"/>
      <c r="L35" s="22"/>
      <c r="M35" s="22"/>
      <c r="N35" s="22"/>
      <c r="O35" s="22"/>
      <c r="P35" s="22"/>
    </row>
    <row r="36" spans="1:16" ht="39" customHeight="1" x14ac:dyDescent="0.15">
      <c r="A36" s="22"/>
      <c r="B36" s="35"/>
      <c r="C36" s="1206" t="s">
        <v>562</v>
      </c>
      <c r="D36" s="1207"/>
      <c r="E36" s="1208"/>
      <c r="F36" s="36">
        <v>0.93</v>
      </c>
      <c r="G36" s="37">
        <v>3.19</v>
      </c>
      <c r="H36" s="37">
        <v>0.06</v>
      </c>
      <c r="I36" s="37" t="s">
        <v>563</v>
      </c>
      <c r="J36" s="38">
        <v>1.52</v>
      </c>
      <c r="K36" s="22"/>
      <c r="L36" s="22"/>
      <c r="M36" s="22"/>
      <c r="N36" s="22"/>
      <c r="O36" s="22"/>
      <c r="P36" s="22"/>
    </row>
    <row r="37" spans="1:16" ht="39" customHeight="1" x14ac:dyDescent="0.15">
      <c r="A37" s="22"/>
      <c r="B37" s="35"/>
      <c r="C37" s="1206" t="s">
        <v>564</v>
      </c>
      <c r="D37" s="1207"/>
      <c r="E37" s="1208"/>
      <c r="F37" s="36">
        <v>2.81</v>
      </c>
      <c r="G37" s="37">
        <v>2.94</v>
      </c>
      <c r="H37" s="37">
        <v>0.41</v>
      </c>
      <c r="I37" s="37">
        <v>0.34</v>
      </c>
      <c r="J37" s="38">
        <v>0.99</v>
      </c>
      <c r="K37" s="22"/>
      <c r="L37" s="22"/>
      <c r="M37" s="22"/>
      <c r="N37" s="22"/>
      <c r="O37" s="22"/>
      <c r="P37" s="22"/>
    </row>
    <row r="38" spans="1:16" ht="39" customHeight="1" x14ac:dyDescent="0.15">
      <c r="A38" s="22"/>
      <c r="B38" s="35"/>
      <c r="C38" s="1206" t="s">
        <v>565</v>
      </c>
      <c r="D38" s="1207"/>
      <c r="E38" s="1208"/>
      <c r="F38" s="36" t="s">
        <v>512</v>
      </c>
      <c r="G38" s="37" t="s">
        <v>512</v>
      </c>
      <c r="H38" s="37" t="s">
        <v>512</v>
      </c>
      <c r="I38" s="37" t="s">
        <v>512</v>
      </c>
      <c r="J38" s="38">
        <v>0.22</v>
      </c>
      <c r="K38" s="22"/>
      <c r="L38" s="22"/>
      <c r="M38" s="22"/>
      <c r="N38" s="22"/>
      <c r="O38" s="22"/>
      <c r="P38" s="22"/>
    </row>
    <row r="39" spans="1:16" ht="39" customHeight="1" x14ac:dyDescent="0.15">
      <c r="A39" s="22"/>
      <c r="B39" s="35"/>
      <c r="C39" s="1206" t="s">
        <v>566</v>
      </c>
      <c r="D39" s="1207"/>
      <c r="E39" s="1208"/>
      <c r="F39" s="36">
        <v>0.02</v>
      </c>
      <c r="G39" s="37">
        <v>0.03</v>
      </c>
      <c r="H39" s="37">
        <v>0.03</v>
      </c>
      <c r="I39" s="37">
        <v>0.03</v>
      </c>
      <c r="J39" s="38">
        <v>0.03</v>
      </c>
      <c r="K39" s="22"/>
      <c r="L39" s="22"/>
      <c r="M39" s="22"/>
      <c r="N39" s="22"/>
      <c r="O39" s="22"/>
      <c r="P39" s="22"/>
    </row>
    <row r="40" spans="1:16" ht="39" customHeight="1" x14ac:dyDescent="0.15">
      <c r="A40" s="22"/>
      <c r="B40" s="35"/>
      <c r="C40" s="1206" t="s">
        <v>567</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569</v>
      </c>
      <c r="D43" s="1210"/>
      <c r="E43" s="1211"/>
      <c r="F43" s="41">
        <v>0.21</v>
      </c>
      <c r="G43" s="42">
        <v>0.32</v>
      </c>
      <c r="H43" s="42">
        <v>0.25</v>
      </c>
      <c r="I43" s="42">
        <v>4.05</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VVQ08pRq2mU9O5JaUHRQ8vhLnqLFT6UcamUFma9dYcCmUusGWv887vVc93VpxdhgE16YG7BaFgteIQeGoxbqQ==" saltValue="bwvhQoSTcTmfo45FOvBU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U45" sqref="U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775</v>
      </c>
      <c r="L45" s="60">
        <v>800</v>
      </c>
      <c r="M45" s="60">
        <v>798</v>
      </c>
      <c r="N45" s="60">
        <v>870</v>
      </c>
      <c r="O45" s="61">
        <v>883</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14</v>
      </c>
      <c r="F48" s="1216"/>
      <c r="G48" s="1216"/>
      <c r="H48" s="1216"/>
      <c r="I48" s="1216"/>
      <c r="J48" s="1217"/>
      <c r="K48" s="63">
        <v>670</v>
      </c>
      <c r="L48" s="64">
        <v>713</v>
      </c>
      <c r="M48" s="64">
        <v>622</v>
      </c>
      <c r="N48" s="64">
        <v>586</v>
      </c>
      <c r="O48" s="65">
        <v>438</v>
      </c>
      <c r="P48" s="48"/>
      <c r="Q48" s="48"/>
      <c r="R48" s="48"/>
      <c r="S48" s="48"/>
      <c r="T48" s="48"/>
      <c r="U48" s="48"/>
    </row>
    <row r="49" spans="1:21" ht="30.75" customHeight="1" x14ac:dyDescent="0.15">
      <c r="A49" s="48"/>
      <c r="B49" s="1234"/>
      <c r="C49" s="1235"/>
      <c r="D49" s="62"/>
      <c r="E49" s="1216" t="s">
        <v>15</v>
      </c>
      <c r="F49" s="1216"/>
      <c r="G49" s="1216"/>
      <c r="H49" s="1216"/>
      <c r="I49" s="1216"/>
      <c r="J49" s="1217"/>
      <c r="K49" s="63">
        <v>54</v>
      </c>
      <c r="L49" s="64">
        <v>58</v>
      </c>
      <c r="M49" s="64">
        <v>66</v>
      </c>
      <c r="N49" s="64">
        <v>69</v>
      </c>
      <c r="O49" s="65">
        <v>61</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512</v>
      </c>
      <c r="L50" s="64" t="s">
        <v>512</v>
      </c>
      <c r="M50" s="64" t="s">
        <v>512</v>
      </c>
      <c r="N50" s="64" t="s">
        <v>512</v>
      </c>
      <c r="O50" s="65" t="s">
        <v>512</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1078</v>
      </c>
      <c r="L52" s="64">
        <v>1106</v>
      </c>
      <c r="M52" s="64">
        <v>1075</v>
      </c>
      <c r="N52" s="64">
        <v>1052</v>
      </c>
      <c r="O52" s="65">
        <v>1023</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421</v>
      </c>
      <c r="L53" s="69">
        <v>465</v>
      </c>
      <c r="M53" s="69">
        <v>411</v>
      </c>
      <c r="N53" s="69">
        <v>473</v>
      </c>
      <c r="O53" s="70">
        <v>359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3WaHJ3LelBHrpZhTNTe0L95Fn4XelJh6vumARWh7GPX/bwdUd1fYibVeemglyAjYGcofQgspEepmiJoUFB/1A==" saltValue="qBIa1ElZSVQXIDoaZEKA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M46" sqref="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2" t="s">
        <v>29</v>
      </c>
      <c r="C41" s="1253"/>
      <c r="D41" s="102"/>
      <c r="E41" s="1254" t="s">
        <v>30</v>
      </c>
      <c r="F41" s="1254"/>
      <c r="G41" s="1254"/>
      <c r="H41" s="1255"/>
      <c r="I41" s="103">
        <v>7707</v>
      </c>
      <c r="J41" s="104">
        <v>7552</v>
      </c>
      <c r="K41" s="104">
        <v>7364</v>
      </c>
      <c r="L41" s="104">
        <v>7433</v>
      </c>
      <c r="M41" s="105">
        <v>8408</v>
      </c>
    </row>
    <row r="42" spans="2:13" ht="27.75" customHeight="1" x14ac:dyDescent="0.15">
      <c r="B42" s="1242"/>
      <c r="C42" s="1243"/>
      <c r="D42" s="106"/>
      <c r="E42" s="1246" t="s">
        <v>31</v>
      </c>
      <c r="F42" s="1246"/>
      <c r="G42" s="1246"/>
      <c r="H42" s="1247"/>
      <c r="I42" s="107" t="s">
        <v>512</v>
      </c>
      <c r="J42" s="108" t="s">
        <v>512</v>
      </c>
      <c r="K42" s="108" t="s">
        <v>512</v>
      </c>
      <c r="L42" s="108" t="s">
        <v>512</v>
      </c>
      <c r="M42" s="109" t="s">
        <v>512</v>
      </c>
    </row>
    <row r="43" spans="2:13" ht="27.75" customHeight="1" x14ac:dyDescent="0.15">
      <c r="B43" s="1242"/>
      <c r="C43" s="1243"/>
      <c r="D43" s="106"/>
      <c r="E43" s="1246" t="s">
        <v>32</v>
      </c>
      <c r="F43" s="1246"/>
      <c r="G43" s="1246"/>
      <c r="H43" s="1247"/>
      <c r="I43" s="107">
        <v>7672</v>
      </c>
      <c r="J43" s="108">
        <v>7034</v>
      </c>
      <c r="K43" s="108">
        <v>6486</v>
      </c>
      <c r="L43" s="108">
        <v>6330</v>
      </c>
      <c r="M43" s="109">
        <v>5855</v>
      </c>
    </row>
    <row r="44" spans="2:13" ht="27.75" customHeight="1" x14ac:dyDescent="0.15">
      <c r="B44" s="1242"/>
      <c r="C44" s="1243"/>
      <c r="D44" s="106"/>
      <c r="E44" s="1246" t="s">
        <v>33</v>
      </c>
      <c r="F44" s="1246"/>
      <c r="G44" s="1246"/>
      <c r="H44" s="1247"/>
      <c r="I44" s="107">
        <v>391</v>
      </c>
      <c r="J44" s="108">
        <v>332</v>
      </c>
      <c r="K44" s="108">
        <v>329</v>
      </c>
      <c r="L44" s="108">
        <v>265</v>
      </c>
      <c r="M44" s="109">
        <v>219</v>
      </c>
    </row>
    <row r="45" spans="2:13" ht="27.75" customHeight="1" x14ac:dyDescent="0.15">
      <c r="B45" s="1242"/>
      <c r="C45" s="1243"/>
      <c r="D45" s="106"/>
      <c r="E45" s="1246" t="s">
        <v>34</v>
      </c>
      <c r="F45" s="1246"/>
      <c r="G45" s="1246"/>
      <c r="H45" s="1247"/>
      <c r="I45" s="107">
        <v>695</v>
      </c>
      <c r="J45" s="108">
        <v>740</v>
      </c>
      <c r="K45" s="108">
        <v>762</v>
      </c>
      <c r="L45" s="108">
        <v>764</v>
      </c>
      <c r="M45" s="109">
        <v>708</v>
      </c>
    </row>
    <row r="46" spans="2:13" ht="27.75" customHeight="1" x14ac:dyDescent="0.15">
      <c r="B46" s="1242"/>
      <c r="C46" s="1243"/>
      <c r="D46" s="110"/>
      <c r="E46" s="1246" t="s">
        <v>35</v>
      </c>
      <c r="F46" s="1246"/>
      <c r="G46" s="1246"/>
      <c r="H46" s="1247"/>
      <c r="I46" s="107" t="s">
        <v>512</v>
      </c>
      <c r="J46" s="108" t="s">
        <v>512</v>
      </c>
      <c r="K46" s="108" t="s">
        <v>512</v>
      </c>
      <c r="L46" s="108" t="s">
        <v>512</v>
      </c>
      <c r="M46" s="109" t="s">
        <v>512</v>
      </c>
    </row>
    <row r="47" spans="2:13" ht="27.75" customHeight="1" x14ac:dyDescent="0.15">
      <c r="B47" s="1242"/>
      <c r="C47" s="1243"/>
      <c r="D47" s="111"/>
      <c r="E47" s="1256" t="s">
        <v>36</v>
      </c>
      <c r="F47" s="1257"/>
      <c r="G47" s="1257"/>
      <c r="H47" s="1258"/>
      <c r="I47" s="107" t="s">
        <v>512</v>
      </c>
      <c r="J47" s="108" t="s">
        <v>512</v>
      </c>
      <c r="K47" s="108" t="s">
        <v>512</v>
      </c>
      <c r="L47" s="108" t="s">
        <v>512</v>
      </c>
      <c r="M47" s="109" t="s">
        <v>512</v>
      </c>
    </row>
    <row r="48" spans="2:13" ht="27.75" customHeight="1" x14ac:dyDescent="0.15">
      <c r="B48" s="1242"/>
      <c r="C48" s="1243"/>
      <c r="D48" s="106"/>
      <c r="E48" s="1246" t="s">
        <v>37</v>
      </c>
      <c r="F48" s="1246"/>
      <c r="G48" s="1246"/>
      <c r="H48" s="1247"/>
      <c r="I48" s="107" t="s">
        <v>512</v>
      </c>
      <c r="J48" s="108" t="s">
        <v>512</v>
      </c>
      <c r="K48" s="108" t="s">
        <v>512</v>
      </c>
      <c r="L48" s="108" t="s">
        <v>512</v>
      </c>
      <c r="M48" s="109" t="s">
        <v>512</v>
      </c>
    </row>
    <row r="49" spans="2:13" ht="27.75" customHeight="1" x14ac:dyDescent="0.15">
      <c r="B49" s="1244"/>
      <c r="C49" s="1245"/>
      <c r="D49" s="106"/>
      <c r="E49" s="1246" t="s">
        <v>38</v>
      </c>
      <c r="F49" s="1246"/>
      <c r="G49" s="1246"/>
      <c r="H49" s="1247"/>
      <c r="I49" s="107" t="s">
        <v>512</v>
      </c>
      <c r="J49" s="108" t="s">
        <v>512</v>
      </c>
      <c r="K49" s="108" t="s">
        <v>512</v>
      </c>
      <c r="L49" s="108" t="s">
        <v>512</v>
      </c>
      <c r="M49" s="109" t="s">
        <v>512</v>
      </c>
    </row>
    <row r="50" spans="2:13" ht="27.75" customHeight="1" x14ac:dyDescent="0.15">
      <c r="B50" s="1240" t="s">
        <v>39</v>
      </c>
      <c r="C50" s="1241"/>
      <c r="D50" s="112"/>
      <c r="E50" s="1246" t="s">
        <v>40</v>
      </c>
      <c r="F50" s="1246"/>
      <c r="G50" s="1246"/>
      <c r="H50" s="1247"/>
      <c r="I50" s="107">
        <v>5504</v>
      </c>
      <c r="J50" s="108">
        <v>5691</v>
      </c>
      <c r="K50" s="108">
        <v>5998</v>
      </c>
      <c r="L50" s="108">
        <v>4987</v>
      </c>
      <c r="M50" s="109">
        <v>4819</v>
      </c>
    </row>
    <row r="51" spans="2:13" ht="27.75" customHeight="1" x14ac:dyDescent="0.15">
      <c r="B51" s="1242"/>
      <c r="C51" s="1243"/>
      <c r="D51" s="106"/>
      <c r="E51" s="1246" t="s">
        <v>41</v>
      </c>
      <c r="F51" s="1246"/>
      <c r="G51" s="1246"/>
      <c r="H51" s="1247"/>
      <c r="I51" s="107">
        <v>39</v>
      </c>
      <c r="J51" s="108">
        <v>19</v>
      </c>
      <c r="K51" s="108">
        <v>9</v>
      </c>
      <c r="L51" s="108">
        <v>4</v>
      </c>
      <c r="M51" s="109">
        <v>6</v>
      </c>
    </row>
    <row r="52" spans="2:13" ht="27.75" customHeight="1" x14ac:dyDescent="0.15">
      <c r="B52" s="1244"/>
      <c r="C52" s="1245"/>
      <c r="D52" s="106"/>
      <c r="E52" s="1246" t="s">
        <v>42</v>
      </c>
      <c r="F52" s="1246"/>
      <c r="G52" s="1246"/>
      <c r="H52" s="1247"/>
      <c r="I52" s="107">
        <v>12557</v>
      </c>
      <c r="J52" s="108">
        <v>12319</v>
      </c>
      <c r="K52" s="108">
        <v>12464</v>
      </c>
      <c r="L52" s="108">
        <v>12324</v>
      </c>
      <c r="M52" s="109">
        <v>12487</v>
      </c>
    </row>
    <row r="53" spans="2:13" ht="27.75" customHeight="1" thickBot="1" x14ac:dyDescent="0.2">
      <c r="B53" s="1248" t="s">
        <v>43</v>
      </c>
      <c r="C53" s="1249"/>
      <c r="D53" s="113"/>
      <c r="E53" s="1250" t="s">
        <v>44</v>
      </c>
      <c r="F53" s="1250"/>
      <c r="G53" s="1250"/>
      <c r="H53" s="1251"/>
      <c r="I53" s="114">
        <v>-1636</v>
      </c>
      <c r="J53" s="115">
        <v>-2371</v>
      </c>
      <c r="K53" s="115">
        <v>-3530</v>
      </c>
      <c r="L53" s="115">
        <v>-2523</v>
      </c>
      <c r="M53" s="116">
        <v>-2121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uVLR6PmTSKN8sLSk4LhbkPVYJ2YyirggmcFOc/2dxrKoNeuZYHyQyGFgAHjNgUB1wjYMBdX5BB/N3y0gJLXA==" saltValue="8xhXSKESW6Bg5du9OfIE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47</v>
      </c>
      <c r="D55" s="1267"/>
      <c r="E55" s="1268"/>
      <c r="F55" s="128">
        <v>1577</v>
      </c>
      <c r="G55" s="128">
        <v>939</v>
      </c>
      <c r="H55" s="129">
        <v>1131</v>
      </c>
    </row>
    <row r="56" spans="2:8" ht="52.5" customHeight="1" x14ac:dyDescent="0.15">
      <c r="B56" s="130"/>
      <c r="C56" s="1269" t="s">
        <v>48</v>
      </c>
      <c r="D56" s="1269"/>
      <c r="E56" s="1270"/>
      <c r="F56" s="131">
        <v>518</v>
      </c>
      <c r="G56" s="131">
        <v>518</v>
      </c>
      <c r="H56" s="132">
        <v>518</v>
      </c>
    </row>
    <row r="57" spans="2:8" ht="53.25" customHeight="1" x14ac:dyDescent="0.15">
      <c r="B57" s="130"/>
      <c r="C57" s="1271" t="s">
        <v>49</v>
      </c>
      <c r="D57" s="1271"/>
      <c r="E57" s="1272"/>
      <c r="F57" s="133">
        <v>3188</v>
      </c>
      <c r="G57" s="133">
        <v>2902</v>
      </c>
      <c r="H57" s="134">
        <v>2801</v>
      </c>
    </row>
    <row r="58" spans="2:8" ht="45.75" customHeight="1" x14ac:dyDescent="0.15">
      <c r="B58" s="135"/>
      <c r="C58" s="1259" t="s">
        <v>576</v>
      </c>
      <c r="D58" s="1260"/>
      <c r="E58" s="1261"/>
      <c r="F58" s="136">
        <v>1534</v>
      </c>
      <c r="G58" s="136">
        <v>1516</v>
      </c>
      <c r="H58" s="137">
        <v>1466</v>
      </c>
    </row>
    <row r="59" spans="2:8" ht="45.75" customHeight="1" x14ac:dyDescent="0.15">
      <c r="B59" s="135"/>
      <c r="C59" s="1259" t="s">
        <v>577</v>
      </c>
      <c r="D59" s="1260"/>
      <c r="E59" s="1261"/>
      <c r="F59" s="136">
        <v>915</v>
      </c>
      <c r="G59" s="136">
        <v>883</v>
      </c>
      <c r="H59" s="137">
        <v>910</v>
      </c>
    </row>
    <row r="60" spans="2:8" ht="45.75" customHeight="1" x14ac:dyDescent="0.15">
      <c r="B60" s="135"/>
      <c r="C60" s="1259" t="s">
        <v>578</v>
      </c>
      <c r="D60" s="1260"/>
      <c r="E60" s="1261"/>
      <c r="F60" s="136">
        <v>306</v>
      </c>
      <c r="G60" s="136">
        <v>306</v>
      </c>
      <c r="H60" s="137">
        <v>308</v>
      </c>
    </row>
    <row r="61" spans="2:8" ht="45.75" customHeight="1" x14ac:dyDescent="0.15">
      <c r="B61" s="135"/>
      <c r="C61" s="1259" t="s">
        <v>579</v>
      </c>
      <c r="D61" s="1260"/>
      <c r="E61" s="1261"/>
      <c r="F61" s="136">
        <v>51</v>
      </c>
      <c r="G61" s="136">
        <v>50</v>
      </c>
      <c r="H61" s="137">
        <v>50</v>
      </c>
    </row>
    <row r="62" spans="2:8" ht="45.75" customHeight="1" thickBot="1" x14ac:dyDescent="0.2">
      <c r="B62" s="138"/>
      <c r="C62" s="1262" t="s">
        <v>580</v>
      </c>
      <c r="D62" s="1263"/>
      <c r="E62" s="1264"/>
      <c r="F62" s="139">
        <v>34</v>
      </c>
      <c r="G62" s="139">
        <v>31</v>
      </c>
      <c r="H62" s="140">
        <v>29</v>
      </c>
    </row>
    <row r="63" spans="2:8" ht="52.5" customHeight="1" thickBot="1" x14ac:dyDescent="0.2">
      <c r="B63" s="141"/>
      <c r="C63" s="1265" t="s">
        <v>50</v>
      </c>
      <c r="D63" s="1265"/>
      <c r="E63" s="1266"/>
      <c r="F63" s="142">
        <v>5282</v>
      </c>
      <c r="G63" s="142">
        <v>4359</v>
      </c>
      <c r="H63" s="143">
        <v>4450</v>
      </c>
    </row>
    <row r="64" spans="2:8" ht="15" customHeight="1" x14ac:dyDescent="0.15"/>
  </sheetData>
  <sheetProtection algorithmName="SHA-512" hashValue="RJAiryvHFhSqvOLJJrr53CgYw5o4vTS5HWwfWrFeq1Tl/Zb17eG2GUtdxp0xkVZMYzCfmwnm6mziaOe5Tk0xwg==" saltValue="nkTsSesGksCHAmWqsI/6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42465</v>
      </c>
      <c r="E3" s="162"/>
      <c r="F3" s="163">
        <v>47738</v>
      </c>
      <c r="G3" s="164"/>
      <c r="H3" s="165"/>
    </row>
    <row r="4" spans="1:8" x14ac:dyDescent="0.15">
      <c r="A4" s="166"/>
      <c r="B4" s="167"/>
      <c r="C4" s="168"/>
      <c r="D4" s="169">
        <v>22345</v>
      </c>
      <c r="E4" s="170"/>
      <c r="F4" s="171">
        <v>24937</v>
      </c>
      <c r="G4" s="172"/>
      <c r="H4" s="173"/>
    </row>
    <row r="5" spans="1:8" x14ac:dyDescent="0.15">
      <c r="A5" s="154" t="s">
        <v>545</v>
      </c>
      <c r="B5" s="159"/>
      <c r="C5" s="160"/>
      <c r="D5" s="161">
        <v>32805</v>
      </c>
      <c r="E5" s="162"/>
      <c r="F5" s="163">
        <v>52191</v>
      </c>
      <c r="G5" s="164"/>
      <c r="H5" s="165"/>
    </row>
    <row r="6" spans="1:8" x14ac:dyDescent="0.15">
      <c r="A6" s="166"/>
      <c r="B6" s="167"/>
      <c r="C6" s="168"/>
      <c r="D6" s="169">
        <v>22384</v>
      </c>
      <c r="E6" s="170"/>
      <c r="F6" s="171">
        <v>24843</v>
      </c>
      <c r="G6" s="172"/>
      <c r="H6" s="173"/>
    </row>
    <row r="7" spans="1:8" x14ac:dyDescent="0.15">
      <c r="A7" s="154" t="s">
        <v>546</v>
      </c>
      <c r="B7" s="159"/>
      <c r="C7" s="160"/>
      <c r="D7" s="161">
        <v>40006</v>
      </c>
      <c r="E7" s="162"/>
      <c r="F7" s="163">
        <v>47387</v>
      </c>
      <c r="G7" s="164"/>
      <c r="H7" s="165"/>
    </row>
    <row r="8" spans="1:8" x14ac:dyDescent="0.15">
      <c r="A8" s="166"/>
      <c r="B8" s="167"/>
      <c r="C8" s="168"/>
      <c r="D8" s="169">
        <v>27186</v>
      </c>
      <c r="E8" s="170"/>
      <c r="F8" s="171">
        <v>24928</v>
      </c>
      <c r="G8" s="172"/>
      <c r="H8" s="173"/>
    </row>
    <row r="9" spans="1:8" x14ac:dyDescent="0.15">
      <c r="A9" s="154" t="s">
        <v>547</v>
      </c>
      <c r="B9" s="159"/>
      <c r="C9" s="160"/>
      <c r="D9" s="161">
        <v>46963</v>
      </c>
      <c r="E9" s="162"/>
      <c r="F9" s="163">
        <v>51264</v>
      </c>
      <c r="G9" s="164"/>
      <c r="H9" s="165"/>
    </row>
    <row r="10" spans="1:8" x14ac:dyDescent="0.15">
      <c r="A10" s="166"/>
      <c r="B10" s="167"/>
      <c r="C10" s="168"/>
      <c r="D10" s="169">
        <v>30815</v>
      </c>
      <c r="E10" s="170"/>
      <c r="F10" s="171">
        <v>26040</v>
      </c>
      <c r="G10" s="172"/>
      <c r="H10" s="173"/>
    </row>
    <row r="11" spans="1:8" x14ac:dyDescent="0.15">
      <c r="A11" s="154" t="s">
        <v>548</v>
      </c>
      <c r="B11" s="159"/>
      <c r="C11" s="160"/>
      <c r="D11" s="161">
        <v>67325</v>
      </c>
      <c r="E11" s="162"/>
      <c r="F11" s="163">
        <v>52068</v>
      </c>
      <c r="G11" s="164"/>
      <c r="H11" s="165"/>
    </row>
    <row r="12" spans="1:8" x14ac:dyDescent="0.15">
      <c r="A12" s="166"/>
      <c r="B12" s="167"/>
      <c r="C12" s="174"/>
      <c r="D12" s="169">
        <v>46334</v>
      </c>
      <c r="E12" s="170"/>
      <c r="F12" s="171">
        <v>26936</v>
      </c>
      <c r="G12" s="172"/>
      <c r="H12" s="173"/>
    </row>
    <row r="13" spans="1:8" x14ac:dyDescent="0.15">
      <c r="A13" s="154"/>
      <c r="B13" s="159"/>
      <c r="C13" s="175"/>
      <c r="D13" s="176">
        <v>45913</v>
      </c>
      <c r="E13" s="177"/>
      <c r="F13" s="178">
        <v>50130</v>
      </c>
      <c r="G13" s="179"/>
      <c r="H13" s="165"/>
    </row>
    <row r="14" spans="1:8" x14ac:dyDescent="0.15">
      <c r="A14" s="166"/>
      <c r="B14" s="167"/>
      <c r="C14" s="168"/>
      <c r="D14" s="169">
        <v>29813</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5.45</v>
      </c>
      <c r="C19" s="180">
        <f>ROUND(VALUE(SUBSTITUTE(実質収支比率等に係る経年分析!G$48,"▲","-")),2)</f>
        <v>6</v>
      </c>
      <c r="D19" s="180">
        <f>ROUND(VALUE(SUBSTITUTE(実質収支比率等に係る経年分析!H$48,"▲","-")),2)</f>
        <v>5.96</v>
      </c>
      <c r="E19" s="180">
        <f>ROUND(VALUE(SUBSTITUTE(実質収支比率等に係る経年分析!I$48,"▲","-")),2)</f>
        <v>3.65</v>
      </c>
      <c r="F19" s="180">
        <f>ROUND(VALUE(SUBSTITUTE(実質収支比率等に係る経年分析!J$48,"▲","-")),2)</f>
        <v>6.21</v>
      </c>
    </row>
    <row r="20" spans="1:11" x14ac:dyDescent="0.15">
      <c r="A20" s="180" t="s">
        <v>54</v>
      </c>
      <c r="B20" s="180">
        <f>ROUND(VALUE(SUBSTITUTE(実質収支比率等に係る経年分析!F$47,"▲","-")),2)</f>
        <v>14.09</v>
      </c>
      <c r="C20" s="180">
        <f>ROUND(VALUE(SUBSTITUTE(実質収支比率等に係る経年分析!G$47,"▲","-")),2)</f>
        <v>16.22</v>
      </c>
      <c r="D20" s="180">
        <f>ROUND(VALUE(SUBSTITUTE(実質収支比率等に係る経年分析!H$47,"▲","-")),2)</f>
        <v>19.21</v>
      </c>
      <c r="E20" s="180">
        <f>ROUND(VALUE(SUBSTITUTE(実質収支比率等に係る経年分析!I$47,"▲","-")),2)</f>
        <v>11.68</v>
      </c>
      <c r="F20" s="180">
        <f>ROUND(VALUE(SUBSTITUTE(実質収支比率等に係る経年分析!J$47,"▲","-")),2)</f>
        <v>13.28</v>
      </c>
    </row>
    <row r="21" spans="1:11" x14ac:dyDescent="0.15">
      <c r="A21" s="180" t="s">
        <v>55</v>
      </c>
      <c r="B21" s="180">
        <f>IF(ISNUMBER(VALUE(SUBSTITUTE(実質収支比率等に係る経年分析!F$49,"▲","-"))),ROUND(VALUE(SUBSTITUTE(実質収支比率等に係る経年分析!F$49,"▲","-")),2),NA())</f>
        <v>-0.9</v>
      </c>
      <c r="C21" s="180">
        <f>IF(ISNUMBER(VALUE(SUBSTITUTE(実質収支比率等に係る経年分析!G$49,"▲","-"))),ROUND(VALUE(SUBSTITUTE(実質収支比率等に係る経年分析!G$49,"▲","-")),2),NA())</f>
        <v>2.82</v>
      </c>
      <c r="D21" s="180">
        <f>IF(ISNUMBER(VALUE(SUBSTITUTE(実質収支比率等に係る経年分析!H$49,"▲","-"))),ROUND(VALUE(SUBSTITUTE(実質収支比率等に係る経年分析!H$49,"▲","-")),2),NA())</f>
        <v>3.47</v>
      </c>
      <c r="E21" s="180">
        <f>IF(ISNUMBER(VALUE(SUBSTITUTE(実質収支比率等に係る経年分析!I$49,"▲","-"))),ROUND(VALUE(SUBSTITUTE(実質収支比率等に係る経年分析!I$49,"▲","-")),2),NA())</f>
        <v>-10.36</v>
      </c>
      <c r="F21" s="180">
        <f>IF(ISNUMBER(VALUE(SUBSTITUTE(実質収支比率等に係る経年分析!J$49,"▲","-"))),ROUND(VALUE(SUBSTITUTE(実質収支比率等に係る経年分析!J$49,"▲","-")),2),NA())</f>
        <v>5.03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奨学資金特別会計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f>IF(ROUND(VALUE(SUBSTITUTE(連結実質赤字比率に係る赤字・黒字の構成分析!I$36,"▲", "-")), 2) &lt; 0, ABS(ROUND(VALUE(SUBSTITUTE(連結実質赤字比率に係る赤字・黒字の構成分析!I$36,"▲", "-")), 2)), NA())</f>
        <v>0.16</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1078</v>
      </c>
      <c r="E42" s="182"/>
      <c r="F42" s="182"/>
      <c r="G42" s="182">
        <f>'実質公債費比率（分子）の構造'!L$52</f>
        <v>1106</v>
      </c>
      <c r="H42" s="182"/>
      <c r="I42" s="182"/>
      <c r="J42" s="182">
        <f>'実質公債費比率（分子）の構造'!M$52</f>
        <v>1075</v>
      </c>
      <c r="K42" s="182"/>
      <c r="L42" s="182"/>
      <c r="M42" s="182">
        <f>'実質公債費比率（分子）の構造'!N$52</f>
        <v>1052</v>
      </c>
      <c r="N42" s="182"/>
      <c r="O42" s="182"/>
      <c r="P42" s="182">
        <f>'実質公債費比率（分子）の構造'!O$52</f>
        <v>1023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54</v>
      </c>
      <c r="C45" s="182"/>
      <c r="D45" s="182"/>
      <c r="E45" s="182">
        <f>'実質公債費比率（分子）の構造'!L$49</f>
        <v>58</v>
      </c>
      <c r="F45" s="182"/>
      <c r="G45" s="182"/>
      <c r="H45" s="182">
        <f>'実質公債費比率（分子）の構造'!M$49</f>
        <v>66</v>
      </c>
      <c r="I45" s="182"/>
      <c r="J45" s="182"/>
      <c r="K45" s="182">
        <f>'実質公債費比率（分子）の構造'!N$49</f>
        <v>69</v>
      </c>
      <c r="L45" s="182"/>
      <c r="M45" s="182"/>
      <c r="N45" s="182">
        <f>'実質公債費比率（分子）の構造'!O$49</f>
        <v>61</v>
      </c>
      <c r="O45" s="182"/>
      <c r="P45" s="182"/>
    </row>
    <row r="46" spans="1:16" x14ac:dyDescent="0.15">
      <c r="A46" s="182" t="s">
        <v>66</v>
      </c>
      <c r="B46" s="182">
        <f>'実質公債費比率（分子）の構造'!K$48</f>
        <v>670</v>
      </c>
      <c r="C46" s="182"/>
      <c r="D46" s="182"/>
      <c r="E46" s="182">
        <f>'実質公債費比率（分子）の構造'!L$48</f>
        <v>713</v>
      </c>
      <c r="F46" s="182"/>
      <c r="G46" s="182"/>
      <c r="H46" s="182">
        <f>'実質公債費比率（分子）の構造'!M$48</f>
        <v>622</v>
      </c>
      <c r="I46" s="182"/>
      <c r="J46" s="182"/>
      <c r="K46" s="182">
        <f>'実質公債費比率（分子）の構造'!N$48</f>
        <v>586</v>
      </c>
      <c r="L46" s="182"/>
      <c r="M46" s="182"/>
      <c r="N46" s="182">
        <f>'実質公債費比率（分子）の構造'!O$48</f>
        <v>438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775</v>
      </c>
      <c r="C49" s="182"/>
      <c r="D49" s="182"/>
      <c r="E49" s="182">
        <f>'実質公債費比率（分子）の構造'!L$45</f>
        <v>800</v>
      </c>
      <c r="F49" s="182"/>
      <c r="G49" s="182"/>
      <c r="H49" s="182">
        <f>'実質公債費比率（分子）の構造'!M$45</f>
        <v>798</v>
      </c>
      <c r="I49" s="182"/>
      <c r="J49" s="182"/>
      <c r="K49" s="182">
        <f>'実質公債費比率（分子）の構造'!N$45</f>
        <v>870</v>
      </c>
      <c r="L49" s="182"/>
      <c r="M49" s="182"/>
      <c r="N49" s="182">
        <f>'実質公債費比率（分子）の構造'!O$45</f>
        <v>883</v>
      </c>
      <c r="O49" s="182"/>
      <c r="P49" s="182"/>
    </row>
    <row r="50" spans="1:16" x14ac:dyDescent="0.15">
      <c r="A50" s="182" t="s">
        <v>70</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465</v>
      </c>
      <c r="G50" s="182" t="e">
        <f>NA()</f>
        <v>#N/A</v>
      </c>
      <c r="H50" s="182" t="e">
        <f>NA()</f>
        <v>#N/A</v>
      </c>
      <c r="I50" s="182">
        <f>IF(ISNUMBER('実質公債費比率（分子）の構造'!M$53),'実質公債費比率（分子）の構造'!M$53,NA())</f>
        <v>411</v>
      </c>
      <c r="J50" s="182" t="e">
        <f>NA()</f>
        <v>#N/A</v>
      </c>
      <c r="K50" s="182" t="e">
        <f>NA()</f>
        <v>#N/A</v>
      </c>
      <c r="L50" s="182">
        <f>IF(ISNUMBER('実質公債費比率（分子）の構造'!N$53),'実質公債費比率（分子）の構造'!N$53,NA())</f>
        <v>473</v>
      </c>
      <c r="M50" s="182" t="e">
        <f>NA()</f>
        <v>#N/A</v>
      </c>
      <c r="N50" s="182" t="e">
        <f>NA()</f>
        <v>#N/A</v>
      </c>
      <c r="O50" s="182">
        <f>IF(ISNUMBER('実質公債費比率（分子）の構造'!O$53),'実質公債費比率（分子）の構造'!O$53,NA())</f>
        <v>359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12557</v>
      </c>
      <c r="E56" s="181"/>
      <c r="F56" s="181"/>
      <c r="G56" s="181">
        <f>'将来負担比率（分子）の構造'!J$52</f>
        <v>12319</v>
      </c>
      <c r="H56" s="181"/>
      <c r="I56" s="181"/>
      <c r="J56" s="181">
        <f>'将来負担比率（分子）の構造'!K$52</f>
        <v>12464</v>
      </c>
      <c r="K56" s="181"/>
      <c r="L56" s="181"/>
      <c r="M56" s="181">
        <f>'将来負担比率（分子）の構造'!L$52</f>
        <v>12324</v>
      </c>
      <c r="N56" s="181"/>
      <c r="O56" s="181"/>
      <c r="P56" s="181">
        <f>'将来負担比率（分子）の構造'!M$52</f>
        <v>12487</v>
      </c>
    </row>
    <row r="57" spans="1:16" x14ac:dyDescent="0.15">
      <c r="A57" s="181" t="s">
        <v>41</v>
      </c>
      <c r="B57" s="181"/>
      <c r="C57" s="181"/>
      <c r="D57" s="181">
        <f>'将来負担比率（分子）の構造'!I$51</f>
        <v>39</v>
      </c>
      <c r="E57" s="181"/>
      <c r="F57" s="181"/>
      <c r="G57" s="181">
        <f>'将来負担比率（分子）の構造'!J$51</f>
        <v>19</v>
      </c>
      <c r="H57" s="181"/>
      <c r="I57" s="181"/>
      <c r="J57" s="181">
        <f>'将来負担比率（分子）の構造'!K$51</f>
        <v>9</v>
      </c>
      <c r="K57" s="181"/>
      <c r="L57" s="181"/>
      <c r="M57" s="181">
        <f>'将来負担比率（分子）の構造'!L$51</f>
        <v>4</v>
      </c>
      <c r="N57" s="181"/>
      <c r="O57" s="181"/>
      <c r="P57" s="181">
        <f>'将来負担比率（分子）の構造'!M$51</f>
        <v>6</v>
      </c>
    </row>
    <row r="58" spans="1:16" x14ac:dyDescent="0.15">
      <c r="A58" s="181" t="s">
        <v>40</v>
      </c>
      <c r="B58" s="181"/>
      <c r="C58" s="181"/>
      <c r="D58" s="181">
        <f>'将来負担比率（分子）の構造'!I$50</f>
        <v>5504</v>
      </c>
      <c r="E58" s="181"/>
      <c r="F58" s="181"/>
      <c r="G58" s="181">
        <f>'将来負担比率（分子）の構造'!J$50</f>
        <v>5691</v>
      </c>
      <c r="H58" s="181"/>
      <c r="I58" s="181"/>
      <c r="J58" s="181">
        <f>'将来負担比率（分子）の構造'!K$50</f>
        <v>5998</v>
      </c>
      <c r="K58" s="181"/>
      <c r="L58" s="181"/>
      <c r="M58" s="181">
        <f>'将来負担比率（分子）の構造'!L$50</f>
        <v>4987</v>
      </c>
      <c r="N58" s="181"/>
      <c r="O58" s="181"/>
      <c r="P58" s="181">
        <f>'将来負担比率（分子）の構造'!M$50</f>
        <v>4819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695</v>
      </c>
      <c r="C62" s="181"/>
      <c r="D62" s="181"/>
      <c r="E62" s="181">
        <f>'将来負担比率（分子）の構造'!J$45</f>
        <v>740</v>
      </c>
      <c r="F62" s="181"/>
      <c r="G62" s="181"/>
      <c r="H62" s="181">
        <f>'将来負担比率（分子）の構造'!K$45</f>
        <v>762</v>
      </c>
      <c r="I62" s="181"/>
      <c r="J62" s="181"/>
      <c r="K62" s="181">
        <f>'将来負担比率（分子）の構造'!L$45</f>
        <v>764</v>
      </c>
      <c r="L62" s="181"/>
      <c r="M62" s="181"/>
      <c r="N62" s="181">
        <f>'将来負担比率（分子）の構造'!M$45</f>
        <v>708</v>
      </c>
      <c r="O62" s="181"/>
      <c r="P62" s="181"/>
    </row>
    <row r="63" spans="1:16" x14ac:dyDescent="0.15">
      <c r="A63" s="181" t="s">
        <v>33</v>
      </c>
      <c r="B63" s="181">
        <f>'将来負担比率（分子）の構造'!I$44</f>
        <v>391</v>
      </c>
      <c r="C63" s="181"/>
      <c r="D63" s="181"/>
      <c r="E63" s="181">
        <f>'将来負担比率（分子）の構造'!J$44</f>
        <v>332</v>
      </c>
      <c r="F63" s="181"/>
      <c r="G63" s="181"/>
      <c r="H63" s="181">
        <f>'将来負担比率（分子）の構造'!K$44</f>
        <v>329</v>
      </c>
      <c r="I63" s="181"/>
      <c r="J63" s="181"/>
      <c r="K63" s="181">
        <f>'将来負担比率（分子）の構造'!L$44</f>
        <v>265</v>
      </c>
      <c r="L63" s="181"/>
      <c r="M63" s="181"/>
      <c r="N63" s="181">
        <f>'将来負担比率（分子）の構造'!M$44</f>
        <v>219</v>
      </c>
      <c r="O63" s="181"/>
      <c r="P63" s="181"/>
    </row>
    <row r="64" spans="1:16" x14ac:dyDescent="0.15">
      <c r="A64" s="181" t="s">
        <v>32</v>
      </c>
      <c r="B64" s="181">
        <f>'将来負担比率（分子）の構造'!I$43</f>
        <v>7672</v>
      </c>
      <c r="C64" s="181"/>
      <c r="D64" s="181"/>
      <c r="E64" s="181">
        <f>'将来負担比率（分子）の構造'!J$43</f>
        <v>7034</v>
      </c>
      <c r="F64" s="181"/>
      <c r="G64" s="181"/>
      <c r="H64" s="181">
        <f>'将来負担比率（分子）の構造'!K$43</f>
        <v>6486</v>
      </c>
      <c r="I64" s="181"/>
      <c r="J64" s="181"/>
      <c r="K64" s="181">
        <f>'将来負担比率（分子）の構造'!L$43</f>
        <v>6330</v>
      </c>
      <c r="L64" s="181"/>
      <c r="M64" s="181"/>
      <c r="N64" s="181">
        <f>'将来負担比率（分子）の構造'!M$43</f>
        <v>5855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7707</v>
      </c>
      <c r="C66" s="181"/>
      <c r="D66" s="181"/>
      <c r="E66" s="181">
        <f>'将来負担比率（分子）の構造'!J$41</f>
        <v>7552</v>
      </c>
      <c r="F66" s="181"/>
      <c r="G66" s="181"/>
      <c r="H66" s="181">
        <f>'将来負担比率（分子）の構造'!K$41</f>
        <v>7364</v>
      </c>
      <c r="I66" s="181"/>
      <c r="J66" s="181"/>
      <c r="K66" s="181">
        <f>'将来負担比率（分子）の構造'!L$41</f>
        <v>7433</v>
      </c>
      <c r="L66" s="181"/>
      <c r="M66" s="181"/>
      <c r="N66" s="181">
        <f>'将来負担比率（分子）の構造'!M$41</f>
        <v>8408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1577</v>
      </c>
      <c r="C72" s="185">
        <f>基金残高に係る経年分析!G55</f>
        <v>939</v>
      </c>
      <c r="D72" s="185">
        <f>基金残高に係る経年分析!H55</f>
        <v>1131</v>
      </c>
    </row>
    <row r="73" spans="1:16" x14ac:dyDescent="0.15">
      <c r="A73" s="184" t="s">
        <v>77</v>
      </c>
      <c r="B73" s="185">
        <f>基金残高に係る経年分析!F56</f>
        <v>518</v>
      </c>
      <c r="C73" s="185">
        <f>基金残高に係る経年分析!G56</f>
        <v>518</v>
      </c>
      <c r="D73" s="185">
        <f>基金残高に係る経年分析!H56</f>
        <v>518</v>
      </c>
    </row>
    <row r="74" spans="1:16" x14ac:dyDescent="0.15">
      <c r="A74" s="184" t="s">
        <v>78</v>
      </c>
      <c r="B74" s="185">
        <f>基金残高に係る経年分析!F57</f>
        <v>3188</v>
      </c>
      <c r="C74" s="185">
        <f>基金残高に係る経年分析!G57</f>
        <v>2902</v>
      </c>
      <c r="D74" s="185">
        <f>基金残高に係る経年分析!H57</f>
        <v>2801</v>
      </c>
    </row>
  </sheetData>
  <sheetProtection algorithmName="SHA-512" hashValue="QoMK5ImNFQocrWSFLDc9sMcz7aJcqokfcJYn0aIP0tUftCOgNGyZ+7OeOx8dFOx1u1kqZvf2n1dQRzjRWrx5LA==" saltValue="d4HCFedFjYBzgvQOHu4x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5851471</v>
      </c>
      <c r="S5" s="698"/>
      <c r="T5" s="698"/>
      <c r="U5" s="698"/>
      <c r="V5" s="698"/>
      <c r="W5" s="698"/>
      <c r="X5" s="698"/>
      <c r="Y5" s="741"/>
      <c r="Z5" s="759">
        <v>30.2</v>
      </c>
      <c r="AA5" s="759"/>
      <c r="AB5" s="759"/>
      <c r="AC5" s="759"/>
      <c r="AD5" s="760">
        <v>5851268</v>
      </c>
      <c r="AE5" s="760"/>
      <c r="AF5" s="760"/>
      <c r="AG5" s="760"/>
      <c r="AH5" s="760"/>
      <c r="AI5" s="760"/>
      <c r="AJ5" s="760"/>
      <c r="AK5" s="760"/>
      <c r="AL5" s="742">
        <v>72</v>
      </c>
      <c r="AM5" s="713"/>
      <c r="AN5" s="713"/>
      <c r="AO5" s="743"/>
      <c r="AP5" s="708" t="s">
        <v>226</v>
      </c>
      <c r="AQ5" s="709"/>
      <c r="AR5" s="709"/>
      <c r="AS5" s="709"/>
      <c r="AT5" s="709"/>
      <c r="AU5" s="709"/>
      <c r="AV5" s="709"/>
      <c r="AW5" s="709"/>
      <c r="AX5" s="709"/>
      <c r="AY5" s="709"/>
      <c r="AZ5" s="709"/>
      <c r="BA5" s="709"/>
      <c r="BB5" s="709"/>
      <c r="BC5" s="709"/>
      <c r="BD5" s="709"/>
      <c r="BE5" s="709"/>
      <c r="BF5" s="710"/>
      <c r="BG5" s="642">
        <v>5851268</v>
      </c>
      <c r="BH5" s="643"/>
      <c r="BI5" s="643"/>
      <c r="BJ5" s="643"/>
      <c r="BK5" s="643"/>
      <c r="BL5" s="643"/>
      <c r="BM5" s="643"/>
      <c r="BN5" s="644"/>
      <c r="BO5" s="675">
        <v>100</v>
      </c>
      <c r="BP5" s="675"/>
      <c r="BQ5" s="675"/>
      <c r="BR5" s="675"/>
      <c r="BS5" s="676">
        <v>75139</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154524</v>
      </c>
      <c r="S6" s="643"/>
      <c r="T6" s="643"/>
      <c r="U6" s="643"/>
      <c r="V6" s="643"/>
      <c r="W6" s="643"/>
      <c r="X6" s="643"/>
      <c r="Y6" s="644"/>
      <c r="Z6" s="675">
        <v>0.8</v>
      </c>
      <c r="AA6" s="675"/>
      <c r="AB6" s="675"/>
      <c r="AC6" s="675"/>
      <c r="AD6" s="676">
        <v>154524</v>
      </c>
      <c r="AE6" s="676"/>
      <c r="AF6" s="676"/>
      <c r="AG6" s="676"/>
      <c r="AH6" s="676"/>
      <c r="AI6" s="676"/>
      <c r="AJ6" s="676"/>
      <c r="AK6" s="676"/>
      <c r="AL6" s="645">
        <v>1.9</v>
      </c>
      <c r="AM6" s="646"/>
      <c r="AN6" s="646"/>
      <c r="AO6" s="677"/>
      <c r="AP6" s="639" t="s">
        <v>231</v>
      </c>
      <c r="AQ6" s="640"/>
      <c r="AR6" s="640"/>
      <c r="AS6" s="640"/>
      <c r="AT6" s="640"/>
      <c r="AU6" s="640"/>
      <c r="AV6" s="640"/>
      <c r="AW6" s="640"/>
      <c r="AX6" s="640"/>
      <c r="AY6" s="640"/>
      <c r="AZ6" s="640"/>
      <c r="BA6" s="640"/>
      <c r="BB6" s="640"/>
      <c r="BC6" s="640"/>
      <c r="BD6" s="640"/>
      <c r="BE6" s="640"/>
      <c r="BF6" s="641"/>
      <c r="BG6" s="642">
        <v>5851268</v>
      </c>
      <c r="BH6" s="643"/>
      <c r="BI6" s="643"/>
      <c r="BJ6" s="643"/>
      <c r="BK6" s="643"/>
      <c r="BL6" s="643"/>
      <c r="BM6" s="643"/>
      <c r="BN6" s="644"/>
      <c r="BO6" s="675">
        <v>100</v>
      </c>
      <c r="BP6" s="675"/>
      <c r="BQ6" s="675"/>
      <c r="BR6" s="675"/>
      <c r="BS6" s="676">
        <v>75139</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126632</v>
      </c>
      <c r="CS6" s="643"/>
      <c r="CT6" s="643"/>
      <c r="CU6" s="643"/>
      <c r="CV6" s="643"/>
      <c r="CW6" s="643"/>
      <c r="CX6" s="643"/>
      <c r="CY6" s="644"/>
      <c r="CZ6" s="742">
        <v>0.7</v>
      </c>
      <c r="DA6" s="713"/>
      <c r="DB6" s="713"/>
      <c r="DC6" s="745"/>
      <c r="DD6" s="648" t="s">
        <v>233</v>
      </c>
      <c r="DE6" s="643"/>
      <c r="DF6" s="643"/>
      <c r="DG6" s="643"/>
      <c r="DH6" s="643"/>
      <c r="DI6" s="643"/>
      <c r="DJ6" s="643"/>
      <c r="DK6" s="643"/>
      <c r="DL6" s="643"/>
      <c r="DM6" s="643"/>
      <c r="DN6" s="643"/>
      <c r="DO6" s="643"/>
      <c r="DP6" s="644"/>
      <c r="DQ6" s="648">
        <v>126632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4083</v>
      </c>
      <c r="S7" s="643"/>
      <c r="T7" s="643"/>
      <c r="U7" s="643"/>
      <c r="V7" s="643"/>
      <c r="W7" s="643"/>
      <c r="X7" s="643"/>
      <c r="Y7" s="644"/>
      <c r="Z7" s="675">
        <v>0</v>
      </c>
      <c r="AA7" s="675"/>
      <c r="AB7" s="675"/>
      <c r="AC7" s="675"/>
      <c r="AD7" s="676">
        <v>4083</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2457968</v>
      </c>
      <c r="BH7" s="643"/>
      <c r="BI7" s="643"/>
      <c r="BJ7" s="643"/>
      <c r="BK7" s="643"/>
      <c r="BL7" s="643"/>
      <c r="BM7" s="643"/>
      <c r="BN7" s="644"/>
      <c r="BO7" s="675">
        <v>42</v>
      </c>
      <c r="BP7" s="675"/>
      <c r="BQ7" s="675"/>
      <c r="BR7" s="675"/>
      <c r="BS7" s="676">
        <v>75139</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6227402</v>
      </c>
      <c r="CS7" s="643"/>
      <c r="CT7" s="643"/>
      <c r="CU7" s="643"/>
      <c r="CV7" s="643"/>
      <c r="CW7" s="643"/>
      <c r="CX7" s="643"/>
      <c r="CY7" s="644"/>
      <c r="CZ7" s="675">
        <v>33.1</v>
      </c>
      <c r="DA7" s="675"/>
      <c r="DB7" s="675"/>
      <c r="DC7" s="675"/>
      <c r="DD7" s="648">
        <v>898860</v>
      </c>
      <c r="DE7" s="643"/>
      <c r="DF7" s="643"/>
      <c r="DG7" s="643"/>
      <c r="DH7" s="643"/>
      <c r="DI7" s="643"/>
      <c r="DJ7" s="643"/>
      <c r="DK7" s="643"/>
      <c r="DL7" s="643"/>
      <c r="DM7" s="643"/>
      <c r="DN7" s="643"/>
      <c r="DO7" s="643"/>
      <c r="DP7" s="644"/>
      <c r="DQ7" s="648">
        <v>1259172</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19208</v>
      </c>
      <c r="S8" s="643"/>
      <c r="T8" s="643"/>
      <c r="U8" s="643"/>
      <c r="V8" s="643"/>
      <c r="W8" s="643"/>
      <c r="X8" s="643"/>
      <c r="Y8" s="644"/>
      <c r="Z8" s="675">
        <v>0.1</v>
      </c>
      <c r="AA8" s="675"/>
      <c r="AB8" s="675"/>
      <c r="AC8" s="675"/>
      <c r="AD8" s="676">
        <v>19208</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70706</v>
      </c>
      <c r="BH8" s="643"/>
      <c r="BI8" s="643"/>
      <c r="BJ8" s="643"/>
      <c r="BK8" s="643"/>
      <c r="BL8" s="643"/>
      <c r="BM8" s="643"/>
      <c r="BN8" s="644"/>
      <c r="BO8" s="675">
        <v>1.2</v>
      </c>
      <c r="BP8" s="675"/>
      <c r="BQ8" s="675"/>
      <c r="BR8" s="675"/>
      <c r="BS8" s="648" t="s">
        <v>174</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4961284</v>
      </c>
      <c r="CS8" s="643"/>
      <c r="CT8" s="643"/>
      <c r="CU8" s="643"/>
      <c r="CV8" s="643"/>
      <c r="CW8" s="643"/>
      <c r="CX8" s="643"/>
      <c r="CY8" s="644"/>
      <c r="CZ8" s="675">
        <v>26.4</v>
      </c>
      <c r="DA8" s="675"/>
      <c r="DB8" s="675"/>
      <c r="DC8" s="675"/>
      <c r="DD8" s="648">
        <v>96363</v>
      </c>
      <c r="DE8" s="643"/>
      <c r="DF8" s="643"/>
      <c r="DG8" s="643"/>
      <c r="DH8" s="643"/>
      <c r="DI8" s="643"/>
      <c r="DJ8" s="643"/>
      <c r="DK8" s="643"/>
      <c r="DL8" s="643"/>
      <c r="DM8" s="643"/>
      <c r="DN8" s="643"/>
      <c r="DO8" s="643"/>
      <c r="DP8" s="644"/>
      <c r="DQ8" s="648">
        <v>2415984</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22076</v>
      </c>
      <c r="S9" s="643"/>
      <c r="T9" s="643"/>
      <c r="U9" s="643"/>
      <c r="V9" s="643"/>
      <c r="W9" s="643"/>
      <c r="X9" s="643"/>
      <c r="Y9" s="644"/>
      <c r="Z9" s="675">
        <v>0.1</v>
      </c>
      <c r="AA9" s="675"/>
      <c r="AB9" s="675"/>
      <c r="AC9" s="675"/>
      <c r="AD9" s="676">
        <v>22076</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2037870</v>
      </c>
      <c r="BH9" s="643"/>
      <c r="BI9" s="643"/>
      <c r="BJ9" s="643"/>
      <c r="BK9" s="643"/>
      <c r="BL9" s="643"/>
      <c r="BM9" s="643"/>
      <c r="BN9" s="644"/>
      <c r="BO9" s="675">
        <v>34.799999999999997</v>
      </c>
      <c r="BP9" s="675"/>
      <c r="BQ9" s="675"/>
      <c r="BR9" s="675"/>
      <c r="BS9" s="648" t="s">
        <v>233</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1036361</v>
      </c>
      <c r="CS9" s="643"/>
      <c r="CT9" s="643"/>
      <c r="CU9" s="643"/>
      <c r="CV9" s="643"/>
      <c r="CW9" s="643"/>
      <c r="CX9" s="643"/>
      <c r="CY9" s="644"/>
      <c r="CZ9" s="675">
        <v>5.5</v>
      </c>
      <c r="DA9" s="675"/>
      <c r="DB9" s="675"/>
      <c r="DC9" s="675"/>
      <c r="DD9" s="648">
        <v>218157</v>
      </c>
      <c r="DE9" s="643"/>
      <c r="DF9" s="643"/>
      <c r="DG9" s="643"/>
      <c r="DH9" s="643"/>
      <c r="DI9" s="643"/>
      <c r="DJ9" s="643"/>
      <c r="DK9" s="643"/>
      <c r="DL9" s="643"/>
      <c r="DM9" s="643"/>
      <c r="DN9" s="643"/>
      <c r="DO9" s="643"/>
      <c r="DP9" s="644"/>
      <c r="DQ9" s="648">
        <v>848394</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128</v>
      </c>
      <c r="AA10" s="675"/>
      <c r="AB10" s="675"/>
      <c r="AC10" s="675"/>
      <c r="AD10" s="676" t="s">
        <v>233</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115365</v>
      </c>
      <c r="BH10" s="643"/>
      <c r="BI10" s="643"/>
      <c r="BJ10" s="643"/>
      <c r="BK10" s="643"/>
      <c r="BL10" s="643"/>
      <c r="BM10" s="643"/>
      <c r="BN10" s="644"/>
      <c r="BO10" s="675">
        <v>2</v>
      </c>
      <c r="BP10" s="675"/>
      <c r="BQ10" s="675"/>
      <c r="BR10" s="675"/>
      <c r="BS10" s="648">
        <v>19849</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77</v>
      </c>
      <c r="CS10" s="643"/>
      <c r="CT10" s="643"/>
      <c r="CU10" s="643"/>
      <c r="CV10" s="643"/>
      <c r="CW10" s="643"/>
      <c r="CX10" s="643"/>
      <c r="CY10" s="644"/>
      <c r="CZ10" s="675">
        <v>0</v>
      </c>
      <c r="DA10" s="675"/>
      <c r="DB10" s="675"/>
      <c r="DC10" s="675"/>
      <c r="DD10" s="648" t="s">
        <v>233</v>
      </c>
      <c r="DE10" s="643"/>
      <c r="DF10" s="643"/>
      <c r="DG10" s="643"/>
      <c r="DH10" s="643"/>
      <c r="DI10" s="643"/>
      <c r="DJ10" s="643"/>
      <c r="DK10" s="643"/>
      <c r="DL10" s="643"/>
      <c r="DM10" s="643"/>
      <c r="DN10" s="643"/>
      <c r="DO10" s="643"/>
      <c r="DP10" s="644"/>
      <c r="DQ10" s="648">
        <v>77</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860413</v>
      </c>
      <c r="S11" s="643"/>
      <c r="T11" s="643"/>
      <c r="U11" s="643"/>
      <c r="V11" s="643"/>
      <c r="W11" s="643"/>
      <c r="X11" s="643"/>
      <c r="Y11" s="644"/>
      <c r="Z11" s="645">
        <v>4.4000000000000004</v>
      </c>
      <c r="AA11" s="646"/>
      <c r="AB11" s="646"/>
      <c r="AC11" s="647"/>
      <c r="AD11" s="648">
        <v>860413</v>
      </c>
      <c r="AE11" s="643"/>
      <c r="AF11" s="643"/>
      <c r="AG11" s="643"/>
      <c r="AH11" s="643"/>
      <c r="AI11" s="643"/>
      <c r="AJ11" s="643"/>
      <c r="AK11" s="644"/>
      <c r="AL11" s="645">
        <v>10.6</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234027</v>
      </c>
      <c r="BH11" s="643"/>
      <c r="BI11" s="643"/>
      <c r="BJ11" s="643"/>
      <c r="BK11" s="643"/>
      <c r="BL11" s="643"/>
      <c r="BM11" s="643"/>
      <c r="BN11" s="644"/>
      <c r="BO11" s="675">
        <v>4</v>
      </c>
      <c r="BP11" s="675"/>
      <c r="BQ11" s="675"/>
      <c r="BR11" s="675"/>
      <c r="BS11" s="648">
        <v>55290</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532198</v>
      </c>
      <c r="CS11" s="643"/>
      <c r="CT11" s="643"/>
      <c r="CU11" s="643"/>
      <c r="CV11" s="643"/>
      <c r="CW11" s="643"/>
      <c r="CX11" s="643"/>
      <c r="CY11" s="644"/>
      <c r="CZ11" s="675">
        <v>2.8</v>
      </c>
      <c r="DA11" s="675"/>
      <c r="DB11" s="675"/>
      <c r="DC11" s="675"/>
      <c r="DD11" s="648">
        <v>73875</v>
      </c>
      <c r="DE11" s="643"/>
      <c r="DF11" s="643"/>
      <c r="DG11" s="643"/>
      <c r="DH11" s="643"/>
      <c r="DI11" s="643"/>
      <c r="DJ11" s="643"/>
      <c r="DK11" s="643"/>
      <c r="DL11" s="643"/>
      <c r="DM11" s="643"/>
      <c r="DN11" s="643"/>
      <c r="DO11" s="643"/>
      <c r="DP11" s="644"/>
      <c r="DQ11" s="648">
        <v>430713</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21312</v>
      </c>
      <c r="S12" s="643"/>
      <c r="T12" s="643"/>
      <c r="U12" s="643"/>
      <c r="V12" s="643"/>
      <c r="W12" s="643"/>
      <c r="X12" s="643"/>
      <c r="Y12" s="644"/>
      <c r="Z12" s="675">
        <v>0.1</v>
      </c>
      <c r="AA12" s="675"/>
      <c r="AB12" s="675"/>
      <c r="AC12" s="675"/>
      <c r="AD12" s="676">
        <v>21312</v>
      </c>
      <c r="AE12" s="676"/>
      <c r="AF12" s="676"/>
      <c r="AG12" s="676"/>
      <c r="AH12" s="676"/>
      <c r="AI12" s="676"/>
      <c r="AJ12" s="676"/>
      <c r="AK12" s="676"/>
      <c r="AL12" s="645">
        <v>0.3</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3032543</v>
      </c>
      <c r="BH12" s="643"/>
      <c r="BI12" s="643"/>
      <c r="BJ12" s="643"/>
      <c r="BK12" s="643"/>
      <c r="BL12" s="643"/>
      <c r="BM12" s="643"/>
      <c r="BN12" s="644"/>
      <c r="BO12" s="675">
        <v>51.8</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783897</v>
      </c>
      <c r="CS12" s="643"/>
      <c r="CT12" s="643"/>
      <c r="CU12" s="643"/>
      <c r="CV12" s="643"/>
      <c r="CW12" s="643"/>
      <c r="CX12" s="643"/>
      <c r="CY12" s="644"/>
      <c r="CZ12" s="675">
        <v>4.2</v>
      </c>
      <c r="DA12" s="675"/>
      <c r="DB12" s="675"/>
      <c r="DC12" s="675"/>
      <c r="DD12" s="648">
        <v>190392</v>
      </c>
      <c r="DE12" s="643"/>
      <c r="DF12" s="643"/>
      <c r="DG12" s="643"/>
      <c r="DH12" s="643"/>
      <c r="DI12" s="643"/>
      <c r="DJ12" s="643"/>
      <c r="DK12" s="643"/>
      <c r="DL12" s="643"/>
      <c r="DM12" s="643"/>
      <c r="DN12" s="643"/>
      <c r="DO12" s="643"/>
      <c r="DP12" s="644"/>
      <c r="DQ12" s="648">
        <v>259345</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233</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3029609</v>
      </c>
      <c r="BH13" s="643"/>
      <c r="BI13" s="643"/>
      <c r="BJ13" s="643"/>
      <c r="BK13" s="643"/>
      <c r="BL13" s="643"/>
      <c r="BM13" s="643"/>
      <c r="BN13" s="644"/>
      <c r="BO13" s="675">
        <v>51.8</v>
      </c>
      <c r="BP13" s="675"/>
      <c r="BQ13" s="675"/>
      <c r="BR13" s="675"/>
      <c r="BS13" s="648" t="s">
        <v>128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1488609</v>
      </c>
      <c r="CS13" s="643"/>
      <c r="CT13" s="643"/>
      <c r="CU13" s="643"/>
      <c r="CV13" s="643"/>
      <c r="CW13" s="643"/>
      <c r="CX13" s="643"/>
      <c r="CY13" s="644"/>
      <c r="CZ13" s="675">
        <v>7.9</v>
      </c>
      <c r="DA13" s="675"/>
      <c r="DB13" s="675"/>
      <c r="DC13" s="675"/>
      <c r="DD13" s="648">
        <v>752805</v>
      </c>
      <c r="DE13" s="643"/>
      <c r="DF13" s="643"/>
      <c r="DG13" s="643"/>
      <c r="DH13" s="643"/>
      <c r="DI13" s="643"/>
      <c r="DJ13" s="643"/>
      <c r="DK13" s="643"/>
      <c r="DL13" s="643"/>
      <c r="DM13" s="643"/>
      <c r="DN13" s="643"/>
      <c r="DO13" s="643"/>
      <c r="DP13" s="644"/>
      <c r="DQ13" s="648">
        <v>1013930</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108459</v>
      </c>
      <c r="BH14" s="643"/>
      <c r="BI14" s="643"/>
      <c r="BJ14" s="643"/>
      <c r="BK14" s="643"/>
      <c r="BL14" s="643"/>
      <c r="BM14" s="643"/>
      <c r="BN14" s="644"/>
      <c r="BO14" s="675">
        <v>1.9</v>
      </c>
      <c r="BP14" s="675"/>
      <c r="BQ14" s="675"/>
      <c r="BR14" s="675"/>
      <c r="BS14" s="648" t="s">
        <v>233</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667459</v>
      </c>
      <c r="CS14" s="643"/>
      <c r="CT14" s="643"/>
      <c r="CU14" s="643"/>
      <c r="CV14" s="643"/>
      <c r="CW14" s="643"/>
      <c r="CX14" s="643"/>
      <c r="CY14" s="644"/>
      <c r="CZ14" s="675">
        <v>3.6</v>
      </c>
      <c r="DA14" s="675"/>
      <c r="DB14" s="675"/>
      <c r="DC14" s="675"/>
      <c r="DD14" s="648" t="s">
        <v>233</v>
      </c>
      <c r="DE14" s="643"/>
      <c r="DF14" s="643"/>
      <c r="DG14" s="643"/>
      <c r="DH14" s="643"/>
      <c r="DI14" s="643"/>
      <c r="DJ14" s="643"/>
      <c r="DK14" s="643"/>
      <c r="DL14" s="643"/>
      <c r="DM14" s="643"/>
      <c r="DN14" s="643"/>
      <c r="DO14" s="643"/>
      <c r="DP14" s="644"/>
      <c r="DQ14" s="648">
        <v>665243</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233</v>
      </c>
      <c r="AA15" s="675"/>
      <c r="AB15" s="675"/>
      <c r="AC15" s="675"/>
      <c r="AD15" s="676" t="s">
        <v>174</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252298</v>
      </c>
      <c r="BH15" s="643"/>
      <c r="BI15" s="643"/>
      <c r="BJ15" s="643"/>
      <c r="BK15" s="643"/>
      <c r="BL15" s="643"/>
      <c r="BM15" s="643"/>
      <c r="BN15" s="644"/>
      <c r="BO15" s="675">
        <v>4.3</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1895189</v>
      </c>
      <c r="CS15" s="643"/>
      <c r="CT15" s="643"/>
      <c r="CU15" s="643"/>
      <c r="CV15" s="643"/>
      <c r="CW15" s="643"/>
      <c r="CX15" s="643"/>
      <c r="CY15" s="644"/>
      <c r="CZ15" s="675">
        <v>10.1</v>
      </c>
      <c r="DA15" s="675"/>
      <c r="DB15" s="675"/>
      <c r="DC15" s="675"/>
      <c r="DD15" s="648">
        <v>401704</v>
      </c>
      <c r="DE15" s="643"/>
      <c r="DF15" s="643"/>
      <c r="DG15" s="643"/>
      <c r="DH15" s="643"/>
      <c r="DI15" s="643"/>
      <c r="DJ15" s="643"/>
      <c r="DK15" s="643"/>
      <c r="DL15" s="643"/>
      <c r="DM15" s="643"/>
      <c r="DN15" s="643"/>
      <c r="DO15" s="643"/>
      <c r="DP15" s="644"/>
      <c r="DQ15" s="648">
        <v>1258885</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14845</v>
      </c>
      <c r="S16" s="643"/>
      <c r="T16" s="643"/>
      <c r="U16" s="643"/>
      <c r="V16" s="643"/>
      <c r="W16" s="643"/>
      <c r="X16" s="643"/>
      <c r="Y16" s="644"/>
      <c r="Z16" s="675">
        <v>0.1</v>
      </c>
      <c r="AA16" s="675"/>
      <c r="AB16" s="675"/>
      <c r="AC16" s="675"/>
      <c r="AD16" s="676">
        <v>14845</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128</v>
      </c>
      <c r="BP16" s="675"/>
      <c r="BQ16" s="675"/>
      <c r="BR16" s="675"/>
      <c r="BS16" s="648" t="s">
        <v>233</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191458</v>
      </c>
      <c r="CS16" s="643"/>
      <c r="CT16" s="643"/>
      <c r="CU16" s="643"/>
      <c r="CV16" s="643"/>
      <c r="CW16" s="643"/>
      <c r="CX16" s="643"/>
      <c r="CY16" s="644"/>
      <c r="CZ16" s="675">
        <v>1</v>
      </c>
      <c r="DA16" s="675"/>
      <c r="DB16" s="675"/>
      <c r="DC16" s="675"/>
      <c r="DD16" s="648" t="s">
        <v>233</v>
      </c>
      <c r="DE16" s="643"/>
      <c r="DF16" s="643"/>
      <c r="DG16" s="643"/>
      <c r="DH16" s="643"/>
      <c r="DI16" s="643"/>
      <c r="DJ16" s="643"/>
      <c r="DK16" s="643"/>
      <c r="DL16" s="643"/>
      <c r="DM16" s="643"/>
      <c r="DN16" s="643"/>
      <c r="DO16" s="643"/>
      <c r="DP16" s="644"/>
      <c r="DQ16" s="648">
        <v>769</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40783</v>
      </c>
      <c r="S17" s="643"/>
      <c r="T17" s="643"/>
      <c r="U17" s="643"/>
      <c r="V17" s="643"/>
      <c r="W17" s="643"/>
      <c r="X17" s="643"/>
      <c r="Y17" s="644"/>
      <c r="Z17" s="675">
        <v>0.2</v>
      </c>
      <c r="AA17" s="675"/>
      <c r="AB17" s="675"/>
      <c r="AC17" s="675"/>
      <c r="AD17" s="676">
        <v>40783</v>
      </c>
      <c r="AE17" s="676"/>
      <c r="AF17" s="676"/>
      <c r="AG17" s="676"/>
      <c r="AH17" s="676"/>
      <c r="AI17" s="676"/>
      <c r="AJ17" s="676"/>
      <c r="AK17" s="676"/>
      <c r="AL17" s="645">
        <v>0.5</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233</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882726</v>
      </c>
      <c r="CS17" s="643"/>
      <c r="CT17" s="643"/>
      <c r="CU17" s="643"/>
      <c r="CV17" s="643"/>
      <c r="CW17" s="643"/>
      <c r="CX17" s="643"/>
      <c r="CY17" s="644"/>
      <c r="CZ17" s="675">
        <v>4.7</v>
      </c>
      <c r="DA17" s="675"/>
      <c r="DB17" s="675"/>
      <c r="DC17" s="675"/>
      <c r="DD17" s="648" t="s">
        <v>128</v>
      </c>
      <c r="DE17" s="643"/>
      <c r="DF17" s="643"/>
      <c r="DG17" s="643"/>
      <c r="DH17" s="643"/>
      <c r="DI17" s="643"/>
      <c r="DJ17" s="643"/>
      <c r="DK17" s="643"/>
      <c r="DL17" s="643"/>
      <c r="DM17" s="643"/>
      <c r="DN17" s="643"/>
      <c r="DO17" s="643"/>
      <c r="DP17" s="644"/>
      <c r="DQ17" s="648">
        <v>882726</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49016</v>
      </c>
      <c r="S18" s="643"/>
      <c r="T18" s="643"/>
      <c r="U18" s="643"/>
      <c r="V18" s="643"/>
      <c r="W18" s="643"/>
      <c r="X18" s="643"/>
      <c r="Y18" s="644"/>
      <c r="Z18" s="675">
        <v>0.3</v>
      </c>
      <c r="AA18" s="675"/>
      <c r="AB18" s="675"/>
      <c r="AC18" s="675"/>
      <c r="AD18" s="676">
        <v>49016</v>
      </c>
      <c r="AE18" s="676"/>
      <c r="AF18" s="676"/>
      <c r="AG18" s="676"/>
      <c r="AH18" s="676"/>
      <c r="AI18" s="676"/>
      <c r="AJ18" s="676"/>
      <c r="AK18" s="676"/>
      <c r="AL18" s="645">
        <v>0.6</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233</v>
      </c>
      <c r="DA18" s="675"/>
      <c r="DB18" s="675"/>
      <c r="DC18" s="675"/>
      <c r="DD18" s="648" t="s">
        <v>174</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39158</v>
      </c>
      <c r="S19" s="643"/>
      <c r="T19" s="643"/>
      <c r="U19" s="643"/>
      <c r="V19" s="643"/>
      <c r="W19" s="643"/>
      <c r="X19" s="643"/>
      <c r="Y19" s="644"/>
      <c r="Z19" s="675">
        <v>0.2</v>
      </c>
      <c r="AA19" s="675"/>
      <c r="AB19" s="675"/>
      <c r="AC19" s="675"/>
      <c r="AD19" s="676">
        <v>39158</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203</v>
      </c>
      <c r="BH19" s="643"/>
      <c r="BI19" s="643"/>
      <c r="BJ19" s="643"/>
      <c r="BK19" s="643"/>
      <c r="BL19" s="643"/>
      <c r="BM19" s="643"/>
      <c r="BN19" s="644"/>
      <c r="BO19" s="675">
        <v>0</v>
      </c>
      <c r="BP19" s="675"/>
      <c r="BQ19" s="675"/>
      <c r="BR19" s="675"/>
      <c r="BS19" s="648" t="s">
        <v>174</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174</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7701</v>
      </c>
      <c r="S20" s="643"/>
      <c r="T20" s="643"/>
      <c r="U20" s="643"/>
      <c r="V20" s="643"/>
      <c r="W20" s="643"/>
      <c r="X20" s="643"/>
      <c r="Y20" s="644"/>
      <c r="Z20" s="675">
        <v>0</v>
      </c>
      <c r="AA20" s="675"/>
      <c r="AB20" s="675"/>
      <c r="AC20" s="675"/>
      <c r="AD20" s="676">
        <v>7701</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203</v>
      </c>
      <c r="BH20" s="643"/>
      <c r="BI20" s="643"/>
      <c r="BJ20" s="643"/>
      <c r="BK20" s="643"/>
      <c r="BL20" s="643"/>
      <c r="BM20" s="643"/>
      <c r="BN20" s="644"/>
      <c r="BO20" s="675">
        <v>0</v>
      </c>
      <c r="BP20" s="675"/>
      <c r="BQ20" s="675"/>
      <c r="BR20" s="675"/>
      <c r="BS20" s="648" t="s">
        <v>174</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18793292</v>
      </c>
      <c r="CS20" s="643"/>
      <c r="CT20" s="643"/>
      <c r="CU20" s="643"/>
      <c r="CV20" s="643"/>
      <c r="CW20" s="643"/>
      <c r="CX20" s="643"/>
      <c r="CY20" s="644"/>
      <c r="CZ20" s="675">
        <v>100</v>
      </c>
      <c r="DA20" s="675"/>
      <c r="DB20" s="675"/>
      <c r="DC20" s="675"/>
      <c r="DD20" s="648">
        <v>2632156</v>
      </c>
      <c r="DE20" s="643"/>
      <c r="DF20" s="643"/>
      <c r="DG20" s="643"/>
      <c r="DH20" s="643"/>
      <c r="DI20" s="643"/>
      <c r="DJ20" s="643"/>
      <c r="DK20" s="643"/>
      <c r="DL20" s="643"/>
      <c r="DM20" s="643"/>
      <c r="DN20" s="643"/>
      <c r="DO20" s="643"/>
      <c r="DP20" s="644"/>
      <c r="DQ20" s="648">
        <v>9161870</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2157</v>
      </c>
      <c r="S21" s="643"/>
      <c r="T21" s="643"/>
      <c r="U21" s="643"/>
      <c r="V21" s="643"/>
      <c r="W21" s="643"/>
      <c r="X21" s="643"/>
      <c r="Y21" s="644"/>
      <c r="Z21" s="675">
        <v>0</v>
      </c>
      <c r="AA21" s="675"/>
      <c r="AB21" s="675"/>
      <c r="AC21" s="675"/>
      <c r="AD21" s="676">
        <v>2157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233</v>
      </c>
      <c r="BH21" s="643"/>
      <c r="BI21" s="643"/>
      <c r="BJ21" s="643"/>
      <c r="BK21" s="643"/>
      <c r="BL21" s="643"/>
      <c r="BM21" s="643"/>
      <c r="BN21" s="644"/>
      <c r="BO21" s="675" t="s">
        <v>233</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1215872</v>
      </c>
      <c r="S22" s="643"/>
      <c r="T22" s="643"/>
      <c r="U22" s="643"/>
      <c r="V22" s="643"/>
      <c r="W22" s="643"/>
      <c r="X22" s="643"/>
      <c r="Y22" s="644"/>
      <c r="Z22" s="675">
        <v>6.3</v>
      </c>
      <c r="AA22" s="675"/>
      <c r="AB22" s="675"/>
      <c r="AC22" s="675"/>
      <c r="AD22" s="676">
        <v>1059861</v>
      </c>
      <c r="AE22" s="676"/>
      <c r="AF22" s="676"/>
      <c r="AG22" s="676"/>
      <c r="AH22" s="676"/>
      <c r="AI22" s="676"/>
      <c r="AJ22" s="676"/>
      <c r="AK22" s="676"/>
      <c r="AL22" s="645">
        <v>13</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1059861</v>
      </c>
      <c r="S23" s="643"/>
      <c r="T23" s="643"/>
      <c r="U23" s="643"/>
      <c r="V23" s="643"/>
      <c r="W23" s="643"/>
      <c r="X23" s="643"/>
      <c r="Y23" s="644"/>
      <c r="Z23" s="675">
        <v>5.5</v>
      </c>
      <c r="AA23" s="675"/>
      <c r="AB23" s="675"/>
      <c r="AC23" s="675"/>
      <c r="AD23" s="676">
        <v>1059861</v>
      </c>
      <c r="AE23" s="676"/>
      <c r="AF23" s="676"/>
      <c r="AG23" s="676"/>
      <c r="AH23" s="676"/>
      <c r="AI23" s="676"/>
      <c r="AJ23" s="676"/>
      <c r="AK23" s="676"/>
      <c r="AL23" s="645">
        <v>13</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203</v>
      </c>
      <c r="BH23" s="643"/>
      <c r="BI23" s="643"/>
      <c r="BJ23" s="643"/>
      <c r="BK23" s="643"/>
      <c r="BL23" s="643"/>
      <c r="BM23" s="643"/>
      <c r="BN23" s="644"/>
      <c r="BO23" s="675">
        <v>0</v>
      </c>
      <c r="BP23" s="675"/>
      <c r="BQ23" s="675"/>
      <c r="BR23" s="675"/>
      <c r="BS23" s="648" t="s">
        <v>233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155913</v>
      </c>
      <c r="S24" s="643"/>
      <c r="T24" s="643"/>
      <c r="U24" s="643"/>
      <c r="V24" s="643"/>
      <c r="W24" s="643"/>
      <c r="X24" s="643"/>
      <c r="Y24" s="644"/>
      <c r="Z24" s="675">
        <v>0.8</v>
      </c>
      <c r="AA24" s="675"/>
      <c r="AB24" s="675"/>
      <c r="AC24" s="675"/>
      <c r="AD24" s="676" t="s">
        <v>233</v>
      </c>
      <c r="AE24" s="676"/>
      <c r="AF24" s="676"/>
      <c r="AG24" s="676"/>
      <c r="AH24" s="676"/>
      <c r="AI24" s="676"/>
      <c r="AJ24" s="676"/>
      <c r="AK24" s="676"/>
      <c r="AL24" s="645" t="s">
        <v>233</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233</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5659256</v>
      </c>
      <c r="CS24" s="698"/>
      <c r="CT24" s="698"/>
      <c r="CU24" s="698"/>
      <c r="CV24" s="698"/>
      <c r="CW24" s="698"/>
      <c r="CX24" s="698"/>
      <c r="CY24" s="741"/>
      <c r="CZ24" s="742">
        <v>30.1</v>
      </c>
      <c r="DA24" s="713"/>
      <c r="DB24" s="713"/>
      <c r="DC24" s="745"/>
      <c r="DD24" s="740">
        <v>3474101</v>
      </c>
      <c r="DE24" s="698"/>
      <c r="DF24" s="698"/>
      <c r="DG24" s="698"/>
      <c r="DH24" s="698"/>
      <c r="DI24" s="698"/>
      <c r="DJ24" s="698"/>
      <c r="DK24" s="741"/>
      <c r="DL24" s="740">
        <v>3453030</v>
      </c>
      <c r="DM24" s="698"/>
      <c r="DN24" s="698"/>
      <c r="DO24" s="698"/>
      <c r="DP24" s="698"/>
      <c r="DQ24" s="698"/>
      <c r="DR24" s="698"/>
      <c r="DS24" s="698"/>
      <c r="DT24" s="698"/>
      <c r="DU24" s="698"/>
      <c r="DV24" s="741"/>
      <c r="DW24" s="742">
        <v>40.700000000000003</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98</v>
      </c>
      <c r="S25" s="643"/>
      <c r="T25" s="643"/>
      <c r="U25" s="643"/>
      <c r="V25" s="643"/>
      <c r="W25" s="643"/>
      <c r="X25" s="643"/>
      <c r="Y25" s="644"/>
      <c r="Z25" s="675">
        <v>0</v>
      </c>
      <c r="AA25" s="675"/>
      <c r="AB25" s="675"/>
      <c r="AC25" s="675"/>
      <c r="AD25" s="676" t="s">
        <v>128</v>
      </c>
      <c r="AE25" s="676"/>
      <c r="AF25" s="676"/>
      <c r="AG25" s="676"/>
      <c r="AH25" s="676"/>
      <c r="AI25" s="676"/>
      <c r="AJ25" s="676"/>
      <c r="AK25" s="676"/>
      <c r="AL25" s="645" t="s">
        <v>233</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174</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1983555</v>
      </c>
      <c r="CS25" s="661"/>
      <c r="CT25" s="661"/>
      <c r="CU25" s="661"/>
      <c r="CV25" s="661"/>
      <c r="CW25" s="661"/>
      <c r="CX25" s="661"/>
      <c r="CY25" s="662"/>
      <c r="CZ25" s="645">
        <v>10.6</v>
      </c>
      <c r="DA25" s="663"/>
      <c r="DB25" s="663"/>
      <c r="DC25" s="664"/>
      <c r="DD25" s="648">
        <v>1806302</v>
      </c>
      <c r="DE25" s="661"/>
      <c r="DF25" s="661"/>
      <c r="DG25" s="661"/>
      <c r="DH25" s="661"/>
      <c r="DI25" s="661"/>
      <c r="DJ25" s="661"/>
      <c r="DK25" s="662"/>
      <c r="DL25" s="648">
        <v>1792131</v>
      </c>
      <c r="DM25" s="661"/>
      <c r="DN25" s="661"/>
      <c r="DO25" s="661"/>
      <c r="DP25" s="661"/>
      <c r="DQ25" s="661"/>
      <c r="DR25" s="661"/>
      <c r="DS25" s="661"/>
      <c r="DT25" s="661"/>
      <c r="DU25" s="661"/>
      <c r="DV25" s="662"/>
      <c r="DW25" s="645">
        <v>21.1</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8253607</v>
      </c>
      <c r="S26" s="643"/>
      <c r="T26" s="643"/>
      <c r="U26" s="643"/>
      <c r="V26" s="643"/>
      <c r="W26" s="643"/>
      <c r="X26" s="643"/>
      <c r="Y26" s="644"/>
      <c r="Z26" s="675">
        <v>42.6</v>
      </c>
      <c r="AA26" s="675"/>
      <c r="AB26" s="675"/>
      <c r="AC26" s="675"/>
      <c r="AD26" s="676">
        <v>8097393</v>
      </c>
      <c r="AE26" s="676"/>
      <c r="AF26" s="676"/>
      <c r="AG26" s="676"/>
      <c r="AH26" s="676"/>
      <c r="AI26" s="676"/>
      <c r="AJ26" s="676"/>
      <c r="AK26" s="676"/>
      <c r="AL26" s="645">
        <v>99.6</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233</v>
      </c>
      <c r="BP26" s="675"/>
      <c r="BQ26" s="675"/>
      <c r="BR26" s="675"/>
      <c r="BS26" s="648" t="s">
        <v>174</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1172387</v>
      </c>
      <c r="CS26" s="643"/>
      <c r="CT26" s="643"/>
      <c r="CU26" s="643"/>
      <c r="CV26" s="643"/>
      <c r="CW26" s="643"/>
      <c r="CX26" s="643"/>
      <c r="CY26" s="644"/>
      <c r="CZ26" s="645">
        <v>6.2</v>
      </c>
      <c r="DA26" s="663"/>
      <c r="DB26" s="663"/>
      <c r="DC26" s="664"/>
      <c r="DD26" s="648">
        <v>1068802</v>
      </c>
      <c r="DE26" s="643"/>
      <c r="DF26" s="643"/>
      <c r="DG26" s="643"/>
      <c r="DH26" s="643"/>
      <c r="DI26" s="643"/>
      <c r="DJ26" s="643"/>
      <c r="DK26" s="644"/>
      <c r="DL26" s="648" t="s">
        <v>233</v>
      </c>
      <c r="DM26" s="643"/>
      <c r="DN26" s="643"/>
      <c r="DO26" s="643"/>
      <c r="DP26" s="643"/>
      <c r="DQ26" s="643"/>
      <c r="DR26" s="643"/>
      <c r="DS26" s="643"/>
      <c r="DT26" s="643"/>
      <c r="DU26" s="643"/>
      <c r="DV26" s="644"/>
      <c r="DW26" s="645" t="s">
        <v>233</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4859</v>
      </c>
      <c r="S27" s="643"/>
      <c r="T27" s="643"/>
      <c r="U27" s="643"/>
      <c r="V27" s="643"/>
      <c r="W27" s="643"/>
      <c r="X27" s="643"/>
      <c r="Y27" s="644"/>
      <c r="Z27" s="675">
        <v>0</v>
      </c>
      <c r="AA27" s="675"/>
      <c r="AB27" s="675"/>
      <c r="AC27" s="675"/>
      <c r="AD27" s="676">
        <v>4859</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5851471</v>
      </c>
      <c r="BH27" s="643"/>
      <c r="BI27" s="643"/>
      <c r="BJ27" s="643"/>
      <c r="BK27" s="643"/>
      <c r="BL27" s="643"/>
      <c r="BM27" s="643"/>
      <c r="BN27" s="644"/>
      <c r="BO27" s="675">
        <v>100</v>
      </c>
      <c r="BP27" s="675"/>
      <c r="BQ27" s="675"/>
      <c r="BR27" s="675"/>
      <c r="BS27" s="648">
        <v>75139</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2792975</v>
      </c>
      <c r="CS27" s="661"/>
      <c r="CT27" s="661"/>
      <c r="CU27" s="661"/>
      <c r="CV27" s="661"/>
      <c r="CW27" s="661"/>
      <c r="CX27" s="661"/>
      <c r="CY27" s="662"/>
      <c r="CZ27" s="645">
        <v>14.9</v>
      </c>
      <c r="DA27" s="663"/>
      <c r="DB27" s="663"/>
      <c r="DC27" s="664"/>
      <c r="DD27" s="648">
        <v>785073</v>
      </c>
      <c r="DE27" s="661"/>
      <c r="DF27" s="661"/>
      <c r="DG27" s="661"/>
      <c r="DH27" s="661"/>
      <c r="DI27" s="661"/>
      <c r="DJ27" s="661"/>
      <c r="DK27" s="662"/>
      <c r="DL27" s="648">
        <v>778273</v>
      </c>
      <c r="DM27" s="661"/>
      <c r="DN27" s="661"/>
      <c r="DO27" s="661"/>
      <c r="DP27" s="661"/>
      <c r="DQ27" s="661"/>
      <c r="DR27" s="661"/>
      <c r="DS27" s="661"/>
      <c r="DT27" s="661"/>
      <c r="DU27" s="661"/>
      <c r="DV27" s="662"/>
      <c r="DW27" s="645">
        <v>9.1999999999999993</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64635</v>
      </c>
      <c r="S28" s="643"/>
      <c r="T28" s="643"/>
      <c r="U28" s="643"/>
      <c r="V28" s="643"/>
      <c r="W28" s="643"/>
      <c r="X28" s="643"/>
      <c r="Y28" s="644"/>
      <c r="Z28" s="675">
        <v>0.3</v>
      </c>
      <c r="AA28" s="675"/>
      <c r="AB28" s="675"/>
      <c r="AC28" s="675"/>
      <c r="AD28" s="676" t="s">
        <v>128</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882726</v>
      </c>
      <c r="CS28" s="643"/>
      <c r="CT28" s="643"/>
      <c r="CU28" s="643"/>
      <c r="CV28" s="643"/>
      <c r="CW28" s="643"/>
      <c r="CX28" s="643"/>
      <c r="CY28" s="644"/>
      <c r="CZ28" s="645">
        <v>4.7</v>
      </c>
      <c r="DA28" s="663"/>
      <c r="DB28" s="663"/>
      <c r="DC28" s="664"/>
      <c r="DD28" s="648">
        <v>882726</v>
      </c>
      <c r="DE28" s="643"/>
      <c r="DF28" s="643"/>
      <c r="DG28" s="643"/>
      <c r="DH28" s="643"/>
      <c r="DI28" s="643"/>
      <c r="DJ28" s="643"/>
      <c r="DK28" s="644"/>
      <c r="DL28" s="648">
        <v>882626</v>
      </c>
      <c r="DM28" s="643"/>
      <c r="DN28" s="643"/>
      <c r="DO28" s="643"/>
      <c r="DP28" s="643"/>
      <c r="DQ28" s="643"/>
      <c r="DR28" s="643"/>
      <c r="DS28" s="643"/>
      <c r="DT28" s="643"/>
      <c r="DU28" s="643"/>
      <c r="DV28" s="644"/>
      <c r="DW28" s="645">
        <v>10.4</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97620</v>
      </c>
      <c r="S29" s="643"/>
      <c r="T29" s="643"/>
      <c r="U29" s="643"/>
      <c r="V29" s="643"/>
      <c r="W29" s="643"/>
      <c r="X29" s="643"/>
      <c r="Y29" s="644"/>
      <c r="Z29" s="675">
        <v>0.5</v>
      </c>
      <c r="AA29" s="675"/>
      <c r="AB29" s="675"/>
      <c r="AC29" s="675"/>
      <c r="AD29" s="676">
        <v>9308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303</v>
      </c>
      <c r="CE29" s="731"/>
      <c r="CF29" s="681" t="s">
        <v>69</v>
      </c>
      <c r="CG29" s="682"/>
      <c r="CH29" s="682"/>
      <c r="CI29" s="682"/>
      <c r="CJ29" s="682"/>
      <c r="CK29" s="682"/>
      <c r="CL29" s="682"/>
      <c r="CM29" s="682"/>
      <c r="CN29" s="682"/>
      <c r="CO29" s="682"/>
      <c r="CP29" s="682"/>
      <c r="CQ29" s="683"/>
      <c r="CR29" s="642">
        <v>882726</v>
      </c>
      <c r="CS29" s="661"/>
      <c r="CT29" s="661"/>
      <c r="CU29" s="661"/>
      <c r="CV29" s="661"/>
      <c r="CW29" s="661"/>
      <c r="CX29" s="661"/>
      <c r="CY29" s="662"/>
      <c r="CZ29" s="645">
        <v>4.7</v>
      </c>
      <c r="DA29" s="663"/>
      <c r="DB29" s="663"/>
      <c r="DC29" s="664"/>
      <c r="DD29" s="648">
        <v>882726</v>
      </c>
      <c r="DE29" s="661"/>
      <c r="DF29" s="661"/>
      <c r="DG29" s="661"/>
      <c r="DH29" s="661"/>
      <c r="DI29" s="661"/>
      <c r="DJ29" s="661"/>
      <c r="DK29" s="662"/>
      <c r="DL29" s="648">
        <v>882626</v>
      </c>
      <c r="DM29" s="661"/>
      <c r="DN29" s="661"/>
      <c r="DO29" s="661"/>
      <c r="DP29" s="661"/>
      <c r="DQ29" s="661"/>
      <c r="DR29" s="661"/>
      <c r="DS29" s="661"/>
      <c r="DT29" s="661"/>
      <c r="DU29" s="661"/>
      <c r="DV29" s="662"/>
      <c r="DW29" s="645">
        <v>10.4</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78932</v>
      </c>
      <c r="S30" s="643"/>
      <c r="T30" s="643"/>
      <c r="U30" s="643"/>
      <c r="V30" s="643"/>
      <c r="W30" s="643"/>
      <c r="X30" s="643"/>
      <c r="Y30" s="644"/>
      <c r="Z30" s="675">
        <v>0.4</v>
      </c>
      <c r="AA30" s="675"/>
      <c r="AB30" s="675"/>
      <c r="AC30" s="675"/>
      <c r="AD30" s="676" t="s">
        <v>174</v>
      </c>
      <c r="AE30" s="676"/>
      <c r="AF30" s="676"/>
      <c r="AG30" s="676"/>
      <c r="AH30" s="676"/>
      <c r="AI30" s="676"/>
      <c r="AJ30" s="676"/>
      <c r="AK30" s="676"/>
      <c r="AL30" s="645" t="s">
        <v>174</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2"/>
      <c r="CE30" s="733"/>
      <c r="CF30" s="681" t="s">
        <v>307</v>
      </c>
      <c r="CG30" s="682"/>
      <c r="CH30" s="682"/>
      <c r="CI30" s="682"/>
      <c r="CJ30" s="682"/>
      <c r="CK30" s="682"/>
      <c r="CL30" s="682"/>
      <c r="CM30" s="682"/>
      <c r="CN30" s="682"/>
      <c r="CO30" s="682"/>
      <c r="CP30" s="682"/>
      <c r="CQ30" s="683"/>
      <c r="CR30" s="642">
        <v>855885</v>
      </c>
      <c r="CS30" s="643"/>
      <c r="CT30" s="643"/>
      <c r="CU30" s="643"/>
      <c r="CV30" s="643"/>
      <c r="CW30" s="643"/>
      <c r="CX30" s="643"/>
      <c r="CY30" s="644"/>
      <c r="CZ30" s="645">
        <v>4.5999999999999996</v>
      </c>
      <c r="DA30" s="663"/>
      <c r="DB30" s="663"/>
      <c r="DC30" s="664"/>
      <c r="DD30" s="648">
        <v>855885</v>
      </c>
      <c r="DE30" s="643"/>
      <c r="DF30" s="643"/>
      <c r="DG30" s="643"/>
      <c r="DH30" s="643"/>
      <c r="DI30" s="643"/>
      <c r="DJ30" s="643"/>
      <c r="DK30" s="644"/>
      <c r="DL30" s="648">
        <v>855785</v>
      </c>
      <c r="DM30" s="643"/>
      <c r="DN30" s="643"/>
      <c r="DO30" s="643"/>
      <c r="DP30" s="643"/>
      <c r="DQ30" s="643"/>
      <c r="DR30" s="643"/>
      <c r="DS30" s="643"/>
      <c r="DT30" s="643"/>
      <c r="DU30" s="643"/>
      <c r="DV30" s="644"/>
      <c r="DW30" s="645">
        <v>10.1</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6526572</v>
      </c>
      <c r="S31" s="643"/>
      <c r="T31" s="643"/>
      <c r="U31" s="643"/>
      <c r="V31" s="643"/>
      <c r="W31" s="643"/>
      <c r="X31" s="643"/>
      <c r="Y31" s="644"/>
      <c r="Z31" s="675">
        <v>33.700000000000003</v>
      </c>
      <c r="AA31" s="675"/>
      <c r="AB31" s="675"/>
      <c r="AC31" s="675"/>
      <c r="AD31" s="676" t="s">
        <v>233</v>
      </c>
      <c r="AE31" s="676"/>
      <c r="AF31" s="676"/>
      <c r="AG31" s="676"/>
      <c r="AH31" s="676"/>
      <c r="AI31" s="676"/>
      <c r="AJ31" s="676"/>
      <c r="AK31" s="676"/>
      <c r="AL31" s="645" t="s">
        <v>233</v>
      </c>
      <c r="AM31" s="646"/>
      <c r="AN31" s="646"/>
      <c r="AO31" s="677"/>
      <c r="AP31" s="716" t="s">
        <v>309</v>
      </c>
      <c r="AQ31" s="717"/>
      <c r="AR31" s="717"/>
      <c r="AS31" s="717"/>
      <c r="AT31" s="722" t="s">
        <v>310</v>
      </c>
      <c r="AU31" s="231"/>
      <c r="AV31" s="231"/>
      <c r="AW31" s="231"/>
      <c r="AX31" s="708" t="s">
        <v>186</v>
      </c>
      <c r="AY31" s="709"/>
      <c r="AZ31" s="709"/>
      <c r="BA31" s="709"/>
      <c r="BB31" s="709"/>
      <c r="BC31" s="709"/>
      <c r="BD31" s="709"/>
      <c r="BE31" s="709"/>
      <c r="BF31" s="710"/>
      <c r="BG31" s="711">
        <v>98.3</v>
      </c>
      <c r="BH31" s="712"/>
      <c r="BI31" s="712"/>
      <c r="BJ31" s="712"/>
      <c r="BK31" s="712"/>
      <c r="BL31" s="712"/>
      <c r="BM31" s="713">
        <v>95.5</v>
      </c>
      <c r="BN31" s="712"/>
      <c r="BO31" s="712"/>
      <c r="BP31" s="712"/>
      <c r="BQ31" s="714"/>
      <c r="BR31" s="711">
        <v>98.8</v>
      </c>
      <c r="BS31" s="712"/>
      <c r="BT31" s="712"/>
      <c r="BU31" s="712"/>
      <c r="BV31" s="712"/>
      <c r="BW31" s="712"/>
      <c r="BX31" s="713">
        <v>95.3</v>
      </c>
      <c r="BY31" s="712"/>
      <c r="BZ31" s="712"/>
      <c r="CA31" s="712"/>
      <c r="CB31" s="714"/>
      <c r="CD31" s="732"/>
      <c r="CE31" s="733"/>
      <c r="CF31" s="681" t="s">
        <v>311</v>
      </c>
      <c r="CG31" s="682"/>
      <c r="CH31" s="682"/>
      <c r="CI31" s="682"/>
      <c r="CJ31" s="682"/>
      <c r="CK31" s="682"/>
      <c r="CL31" s="682"/>
      <c r="CM31" s="682"/>
      <c r="CN31" s="682"/>
      <c r="CO31" s="682"/>
      <c r="CP31" s="682"/>
      <c r="CQ31" s="683"/>
      <c r="CR31" s="642">
        <v>26841</v>
      </c>
      <c r="CS31" s="661"/>
      <c r="CT31" s="661"/>
      <c r="CU31" s="661"/>
      <c r="CV31" s="661"/>
      <c r="CW31" s="661"/>
      <c r="CX31" s="661"/>
      <c r="CY31" s="662"/>
      <c r="CZ31" s="645">
        <v>0.1</v>
      </c>
      <c r="DA31" s="663"/>
      <c r="DB31" s="663"/>
      <c r="DC31" s="664"/>
      <c r="DD31" s="648">
        <v>26841</v>
      </c>
      <c r="DE31" s="661"/>
      <c r="DF31" s="661"/>
      <c r="DG31" s="661"/>
      <c r="DH31" s="661"/>
      <c r="DI31" s="661"/>
      <c r="DJ31" s="661"/>
      <c r="DK31" s="662"/>
      <c r="DL31" s="648">
        <v>26841</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233</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99.1</v>
      </c>
      <c r="BH32" s="661"/>
      <c r="BI32" s="661"/>
      <c r="BJ32" s="661"/>
      <c r="BK32" s="661"/>
      <c r="BL32" s="661"/>
      <c r="BM32" s="646">
        <v>97.1</v>
      </c>
      <c r="BN32" s="707"/>
      <c r="BO32" s="707"/>
      <c r="BP32" s="707"/>
      <c r="BQ32" s="688"/>
      <c r="BR32" s="715">
        <v>99.1</v>
      </c>
      <c r="BS32" s="661"/>
      <c r="BT32" s="661"/>
      <c r="BU32" s="661"/>
      <c r="BV32" s="661"/>
      <c r="BW32" s="661"/>
      <c r="BX32" s="646">
        <v>96.9</v>
      </c>
      <c r="BY32" s="707"/>
      <c r="BZ32" s="707"/>
      <c r="CA32" s="707"/>
      <c r="CB32" s="688"/>
      <c r="CD32" s="734"/>
      <c r="CE32" s="735"/>
      <c r="CF32" s="681" t="s">
        <v>315</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174</v>
      </c>
      <c r="DE32" s="643"/>
      <c r="DF32" s="643"/>
      <c r="DG32" s="643"/>
      <c r="DH32" s="643"/>
      <c r="DI32" s="643"/>
      <c r="DJ32" s="643"/>
      <c r="DK32" s="644"/>
      <c r="DL32" s="648" t="s">
        <v>128</v>
      </c>
      <c r="DM32" s="643"/>
      <c r="DN32" s="643"/>
      <c r="DO32" s="643"/>
      <c r="DP32" s="643"/>
      <c r="DQ32" s="643"/>
      <c r="DR32" s="643"/>
      <c r="DS32" s="643"/>
      <c r="DT32" s="643"/>
      <c r="DU32" s="643"/>
      <c r="DV32" s="644"/>
      <c r="DW32" s="645" t="s">
        <v>233</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1138057</v>
      </c>
      <c r="S33" s="643"/>
      <c r="T33" s="643"/>
      <c r="U33" s="643"/>
      <c r="V33" s="643"/>
      <c r="W33" s="643"/>
      <c r="X33" s="643"/>
      <c r="Y33" s="644"/>
      <c r="Z33" s="675">
        <v>5.9</v>
      </c>
      <c r="AA33" s="675"/>
      <c r="AB33" s="675"/>
      <c r="AC33" s="675"/>
      <c r="AD33" s="676" t="s">
        <v>233</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97.6</v>
      </c>
      <c r="BH33" s="627"/>
      <c r="BI33" s="627"/>
      <c r="BJ33" s="627"/>
      <c r="BK33" s="627"/>
      <c r="BL33" s="627"/>
      <c r="BM33" s="669">
        <v>94</v>
      </c>
      <c r="BN33" s="627"/>
      <c r="BO33" s="627"/>
      <c r="BP33" s="627"/>
      <c r="BQ33" s="671"/>
      <c r="BR33" s="706">
        <v>98.4</v>
      </c>
      <c r="BS33" s="627"/>
      <c r="BT33" s="627"/>
      <c r="BU33" s="627"/>
      <c r="BV33" s="627"/>
      <c r="BW33" s="627"/>
      <c r="BX33" s="669">
        <v>93.7</v>
      </c>
      <c r="BY33" s="627"/>
      <c r="BZ33" s="627"/>
      <c r="CA33" s="627"/>
      <c r="CB33" s="671"/>
      <c r="CD33" s="681" t="s">
        <v>318</v>
      </c>
      <c r="CE33" s="682"/>
      <c r="CF33" s="682"/>
      <c r="CG33" s="682"/>
      <c r="CH33" s="682"/>
      <c r="CI33" s="682"/>
      <c r="CJ33" s="682"/>
      <c r="CK33" s="682"/>
      <c r="CL33" s="682"/>
      <c r="CM33" s="682"/>
      <c r="CN33" s="682"/>
      <c r="CO33" s="682"/>
      <c r="CP33" s="682"/>
      <c r="CQ33" s="683"/>
      <c r="CR33" s="642">
        <v>10310422</v>
      </c>
      <c r="CS33" s="661"/>
      <c r="CT33" s="661"/>
      <c r="CU33" s="661"/>
      <c r="CV33" s="661"/>
      <c r="CW33" s="661"/>
      <c r="CX33" s="661"/>
      <c r="CY33" s="662"/>
      <c r="CZ33" s="645">
        <v>54.9</v>
      </c>
      <c r="DA33" s="663"/>
      <c r="DB33" s="663"/>
      <c r="DC33" s="664"/>
      <c r="DD33" s="648">
        <v>4976456</v>
      </c>
      <c r="DE33" s="661"/>
      <c r="DF33" s="661"/>
      <c r="DG33" s="661"/>
      <c r="DH33" s="661"/>
      <c r="DI33" s="661"/>
      <c r="DJ33" s="661"/>
      <c r="DK33" s="662"/>
      <c r="DL33" s="648">
        <v>3989486</v>
      </c>
      <c r="DM33" s="661"/>
      <c r="DN33" s="661"/>
      <c r="DO33" s="661"/>
      <c r="DP33" s="661"/>
      <c r="DQ33" s="661"/>
      <c r="DR33" s="661"/>
      <c r="DS33" s="661"/>
      <c r="DT33" s="661"/>
      <c r="DU33" s="661"/>
      <c r="DV33" s="662"/>
      <c r="DW33" s="645">
        <v>47.1</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33541</v>
      </c>
      <c r="S34" s="643"/>
      <c r="T34" s="643"/>
      <c r="U34" s="643"/>
      <c r="V34" s="643"/>
      <c r="W34" s="643"/>
      <c r="X34" s="643"/>
      <c r="Y34" s="644"/>
      <c r="Z34" s="675">
        <v>0.2</v>
      </c>
      <c r="AA34" s="675"/>
      <c r="AB34" s="675"/>
      <c r="AC34" s="675"/>
      <c r="AD34" s="676">
        <v>17025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2269136</v>
      </c>
      <c r="CS34" s="643"/>
      <c r="CT34" s="643"/>
      <c r="CU34" s="643"/>
      <c r="CV34" s="643"/>
      <c r="CW34" s="643"/>
      <c r="CX34" s="643"/>
      <c r="CY34" s="644"/>
      <c r="CZ34" s="645">
        <v>12.1</v>
      </c>
      <c r="DA34" s="663"/>
      <c r="DB34" s="663"/>
      <c r="DC34" s="664"/>
      <c r="DD34" s="648">
        <v>1751680</v>
      </c>
      <c r="DE34" s="643"/>
      <c r="DF34" s="643"/>
      <c r="DG34" s="643"/>
      <c r="DH34" s="643"/>
      <c r="DI34" s="643"/>
      <c r="DJ34" s="643"/>
      <c r="DK34" s="644"/>
      <c r="DL34" s="648">
        <v>1359809</v>
      </c>
      <c r="DM34" s="643"/>
      <c r="DN34" s="643"/>
      <c r="DO34" s="643"/>
      <c r="DP34" s="643"/>
      <c r="DQ34" s="643"/>
      <c r="DR34" s="643"/>
      <c r="DS34" s="643"/>
      <c r="DT34" s="643"/>
      <c r="DU34" s="643"/>
      <c r="DV34" s="644"/>
      <c r="DW34" s="645">
        <v>16</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73916</v>
      </c>
      <c r="S35" s="643"/>
      <c r="T35" s="643"/>
      <c r="U35" s="643"/>
      <c r="V35" s="643"/>
      <c r="W35" s="643"/>
      <c r="X35" s="643"/>
      <c r="Y35" s="644"/>
      <c r="Z35" s="675">
        <v>0.4</v>
      </c>
      <c r="AA35" s="675"/>
      <c r="AB35" s="675"/>
      <c r="AC35" s="675"/>
      <c r="AD35" s="676" t="s">
        <v>174</v>
      </c>
      <c r="AE35" s="676"/>
      <c r="AF35" s="676"/>
      <c r="AG35" s="676"/>
      <c r="AH35" s="676"/>
      <c r="AI35" s="676"/>
      <c r="AJ35" s="676"/>
      <c r="AK35" s="676"/>
      <c r="AL35" s="645" t="s">
        <v>233</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58412</v>
      </c>
      <c r="CS35" s="661"/>
      <c r="CT35" s="661"/>
      <c r="CU35" s="661"/>
      <c r="CV35" s="661"/>
      <c r="CW35" s="661"/>
      <c r="CX35" s="661"/>
      <c r="CY35" s="662"/>
      <c r="CZ35" s="645">
        <v>0.3</v>
      </c>
      <c r="DA35" s="663"/>
      <c r="DB35" s="663"/>
      <c r="DC35" s="664"/>
      <c r="DD35" s="648">
        <v>51959</v>
      </c>
      <c r="DE35" s="661"/>
      <c r="DF35" s="661"/>
      <c r="DG35" s="661"/>
      <c r="DH35" s="661"/>
      <c r="DI35" s="661"/>
      <c r="DJ35" s="661"/>
      <c r="DK35" s="662"/>
      <c r="DL35" s="648">
        <v>51959</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266983</v>
      </c>
      <c r="S36" s="643"/>
      <c r="T36" s="643"/>
      <c r="U36" s="643"/>
      <c r="V36" s="643"/>
      <c r="W36" s="643"/>
      <c r="X36" s="643"/>
      <c r="Y36" s="644"/>
      <c r="Z36" s="675">
        <v>1.4</v>
      </c>
      <c r="AA36" s="675"/>
      <c r="AB36" s="675"/>
      <c r="AC36" s="675"/>
      <c r="AD36" s="676" t="s">
        <v>233</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1985118</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84921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5992806</v>
      </c>
      <c r="CS36" s="643"/>
      <c r="CT36" s="643"/>
      <c r="CU36" s="643"/>
      <c r="CV36" s="643"/>
      <c r="CW36" s="643"/>
      <c r="CX36" s="643"/>
      <c r="CY36" s="644"/>
      <c r="CZ36" s="645">
        <v>31.9</v>
      </c>
      <c r="DA36" s="663"/>
      <c r="DB36" s="663"/>
      <c r="DC36" s="664"/>
      <c r="DD36" s="648">
        <v>1779987</v>
      </c>
      <c r="DE36" s="643"/>
      <c r="DF36" s="643"/>
      <c r="DG36" s="643"/>
      <c r="DH36" s="643"/>
      <c r="DI36" s="643"/>
      <c r="DJ36" s="643"/>
      <c r="DK36" s="644"/>
      <c r="DL36" s="648">
        <v>1555647</v>
      </c>
      <c r="DM36" s="643"/>
      <c r="DN36" s="643"/>
      <c r="DO36" s="643"/>
      <c r="DP36" s="643"/>
      <c r="DQ36" s="643"/>
      <c r="DR36" s="643"/>
      <c r="DS36" s="643"/>
      <c r="DT36" s="643"/>
      <c r="DU36" s="643"/>
      <c r="DV36" s="644"/>
      <c r="DW36" s="645">
        <v>18.399999999999999</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485509</v>
      </c>
      <c r="S37" s="643"/>
      <c r="T37" s="643"/>
      <c r="U37" s="643"/>
      <c r="V37" s="643"/>
      <c r="W37" s="643"/>
      <c r="X37" s="643"/>
      <c r="Y37" s="644"/>
      <c r="Z37" s="675">
        <v>2.5</v>
      </c>
      <c r="AA37" s="675"/>
      <c r="AB37" s="675"/>
      <c r="AC37" s="675"/>
      <c r="AD37" s="676" t="s">
        <v>128</v>
      </c>
      <c r="AE37" s="676"/>
      <c r="AF37" s="676"/>
      <c r="AG37" s="676"/>
      <c r="AH37" s="676"/>
      <c r="AI37" s="676"/>
      <c r="AJ37" s="676"/>
      <c r="AK37" s="676"/>
      <c r="AL37" s="645" t="s">
        <v>174</v>
      </c>
      <c r="AM37" s="646"/>
      <c r="AN37" s="646"/>
      <c r="AO37" s="677"/>
      <c r="AQ37" s="685" t="s">
        <v>330</v>
      </c>
      <c r="AR37" s="686"/>
      <c r="AS37" s="686"/>
      <c r="AT37" s="686"/>
      <c r="AU37" s="686"/>
      <c r="AV37" s="686"/>
      <c r="AW37" s="686"/>
      <c r="AX37" s="686"/>
      <c r="AY37" s="687"/>
      <c r="AZ37" s="642">
        <v>638381</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62301</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593096</v>
      </c>
      <c r="CS37" s="661"/>
      <c r="CT37" s="661"/>
      <c r="CU37" s="661"/>
      <c r="CV37" s="661"/>
      <c r="CW37" s="661"/>
      <c r="CX37" s="661"/>
      <c r="CY37" s="662"/>
      <c r="CZ37" s="645">
        <v>3.2</v>
      </c>
      <c r="DA37" s="663"/>
      <c r="DB37" s="663"/>
      <c r="DC37" s="664"/>
      <c r="DD37" s="648">
        <v>593093</v>
      </c>
      <c r="DE37" s="661"/>
      <c r="DF37" s="661"/>
      <c r="DG37" s="661"/>
      <c r="DH37" s="661"/>
      <c r="DI37" s="661"/>
      <c r="DJ37" s="661"/>
      <c r="DK37" s="662"/>
      <c r="DL37" s="648">
        <v>590460</v>
      </c>
      <c r="DM37" s="661"/>
      <c r="DN37" s="661"/>
      <c r="DO37" s="661"/>
      <c r="DP37" s="661"/>
      <c r="DQ37" s="661"/>
      <c r="DR37" s="661"/>
      <c r="DS37" s="661"/>
      <c r="DT37" s="661"/>
      <c r="DU37" s="661"/>
      <c r="DV37" s="662"/>
      <c r="DW37" s="645">
        <v>7</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508422</v>
      </c>
      <c r="S38" s="643"/>
      <c r="T38" s="643"/>
      <c r="U38" s="643"/>
      <c r="V38" s="643"/>
      <c r="W38" s="643"/>
      <c r="X38" s="643"/>
      <c r="Y38" s="644"/>
      <c r="Z38" s="675">
        <v>2.6</v>
      </c>
      <c r="AA38" s="675"/>
      <c r="AB38" s="675"/>
      <c r="AC38" s="675"/>
      <c r="AD38" s="676">
        <v>3472</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4273</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5426</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1342464</v>
      </c>
      <c r="CS38" s="643"/>
      <c r="CT38" s="643"/>
      <c r="CU38" s="643"/>
      <c r="CV38" s="643"/>
      <c r="CW38" s="643"/>
      <c r="CX38" s="643"/>
      <c r="CY38" s="644"/>
      <c r="CZ38" s="645">
        <v>7.1</v>
      </c>
      <c r="DA38" s="663"/>
      <c r="DB38" s="663"/>
      <c r="DC38" s="664"/>
      <c r="DD38" s="648">
        <v>1092192</v>
      </c>
      <c r="DE38" s="643"/>
      <c r="DF38" s="643"/>
      <c r="DG38" s="643"/>
      <c r="DH38" s="643"/>
      <c r="DI38" s="643"/>
      <c r="DJ38" s="643"/>
      <c r="DK38" s="644"/>
      <c r="DL38" s="648">
        <v>1022071</v>
      </c>
      <c r="DM38" s="643"/>
      <c r="DN38" s="643"/>
      <c r="DO38" s="643"/>
      <c r="DP38" s="643"/>
      <c r="DQ38" s="643"/>
      <c r="DR38" s="643"/>
      <c r="DS38" s="643"/>
      <c r="DT38" s="643"/>
      <c r="DU38" s="643"/>
      <c r="DV38" s="644"/>
      <c r="DW38" s="645">
        <v>12.1</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1830300</v>
      </c>
      <c r="S39" s="643"/>
      <c r="T39" s="643"/>
      <c r="U39" s="643"/>
      <c r="V39" s="643"/>
      <c r="W39" s="643"/>
      <c r="X39" s="643"/>
      <c r="Y39" s="644"/>
      <c r="Z39" s="675">
        <v>9.5</v>
      </c>
      <c r="AA39" s="675"/>
      <c r="AB39" s="675"/>
      <c r="AC39" s="675"/>
      <c r="AD39" s="676" t="s">
        <v>233</v>
      </c>
      <c r="AE39" s="676"/>
      <c r="AF39" s="676"/>
      <c r="AG39" s="676"/>
      <c r="AH39" s="676"/>
      <c r="AI39" s="676"/>
      <c r="AJ39" s="676"/>
      <c r="AK39" s="676"/>
      <c r="AL39" s="645" t="s">
        <v>233</v>
      </c>
      <c r="AM39" s="646"/>
      <c r="AN39" s="646"/>
      <c r="AO39" s="677"/>
      <c r="AQ39" s="685" t="s">
        <v>338</v>
      </c>
      <c r="AR39" s="686"/>
      <c r="AS39" s="686"/>
      <c r="AT39" s="686"/>
      <c r="AU39" s="686"/>
      <c r="AV39" s="686"/>
      <c r="AW39" s="686"/>
      <c r="AX39" s="686"/>
      <c r="AY39" s="687"/>
      <c r="AZ39" s="642" t="s">
        <v>174</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8910</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310604</v>
      </c>
      <c r="CS39" s="661"/>
      <c r="CT39" s="661"/>
      <c r="CU39" s="661"/>
      <c r="CV39" s="661"/>
      <c r="CW39" s="661"/>
      <c r="CX39" s="661"/>
      <c r="CY39" s="662"/>
      <c r="CZ39" s="645">
        <v>1.7</v>
      </c>
      <c r="DA39" s="663"/>
      <c r="DB39" s="663"/>
      <c r="DC39" s="664"/>
      <c r="DD39" s="648">
        <v>300638</v>
      </c>
      <c r="DE39" s="661"/>
      <c r="DF39" s="661"/>
      <c r="DG39" s="661"/>
      <c r="DH39" s="661"/>
      <c r="DI39" s="661"/>
      <c r="DJ39" s="661"/>
      <c r="DK39" s="662"/>
      <c r="DL39" s="648" t="s">
        <v>233</v>
      </c>
      <c r="DM39" s="661"/>
      <c r="DN39" s="661"/>
      <c r="DO39" s="661"/>
      <c r="DP39" s="661"/>
      <c r="DQ39" s="661"/>
      <c r="DR39" s="661"/>
      <c r="DS39" s="661"/>
      <c r="DT39" s="661"/>
      <c r="DU39" s="661"/>
      <c r="DV39" s="662"/>
      <c r="DW39" s="645" t="s">
        <v>174</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174</v>
      </c>
      <c r="S40" s="643"/>
      <c r="T40" s="643"/>
      <c r="U40" s="643"/>
      <c r="V40" s="643"/>
      <c r="W40" s="643"/>
      <c r="X40" s="643"/>
      <c r="Y40" s="644"/>
      <c r="Z40" s="675" t="s">
        <v>233</v>
      </c>
      <c r="AA40" s="675"/>
      <c r="AB40" s="675"/>
      <c r="AC40" s="675"/>
      <c r="AD40" s="676" t="s">
        <v>233</v>
      </c>
      <c r="AE40" s="676"/>
      <c r="AF40" s="676"/>
      <c r="AG40" s="676"/>
      <c r="AH40" s="676"/>
      <c r="AI40" s="676"/>
      <c r="AJ40" s="676"/>
      <c r="AK40" s="676"/>
      <c r="AL40" s="645" t="s">
        <v>233</v>
      </c>
      <c r="AM40" s="646"/>
      <c r="AN40" s="646"/>
      <c r="AO40" s="677"/>
      <c r="AQ40" s="685" t="s">
        <v>342</v>
      </c>
      <c r="AR40" s="686"/>
      <c r="AS40" s="686"/>
      <c r="AT40" s="686"/>
      <c r="AU40" s="686"/>
      <c r="AV40" s="686"/>
      <c r="AW40" s="686"/>
      <c r="AX40" s="686"/>
      <c r="AY40" s="687"/>
      <c r="AZ40" s="642" t="s">
        <v>128</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109</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337000</v>
      </c>
      <c r="CS40" s="643"/>
      <c r="CT40" s="643"/>
      <c r="CU40" s="643"/>
      <c r="CV40" s="643"/>
      <c r="CW40" s="643"/>
      <c r="CX40" s="643"/>
      <c r="CY40" s="644"/>
      <c r="CZ40" s="645">
        <v>1.8</v>
      </c>
      <c r="DA40" s="663"/>
      <c r="DB40" s="663"/>
      <c r="DC40" s="664"/>
      <c r="DD40" s="648" t="s">
        <v>233</v>
      </c>
      <c r="DE40" s="643"/>
      <c r="DF40" s="643"/>
      <c r="DG40" s="643"/>
      <c r="DH40" s="643"/>
      <c r="DI40" s="643"/>
      <c r="DJ40" s="643"/>
      <c r="DK40" s="644"/>
      <c r="DL40" s="648" t="s">
        <v>233</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233</v>
      </c>
      <c r="AA41" s="675"/>
      <c r="AB41" s="675"/>
      <c r="AC41" s="675"/>
      <c r="AD41" s="676" t="s">
        <v>174</v>
      </c>
      <c r="AE41" s="676"/>
      <c r="AF41" s="676"/>
      <c r="AG41" s="676"/>
      <c r="AH41" s="676"/>
      <c r="AI41" s="676"/>
      <c r="AJ41" s="676"/>
      <c r="AK41" s="676"/>
      <c r="AL41" s="645" t="s">
        <v>233</v>
      </c>
      <c r="AM41" s="646"/>
      <c r="AN41" s="646"/>
      <c r="AO41" s="677"/>
      <c r="AQ41" s="685" t="s">
        <v>347</v>
      </c>
      <c r="AR41" s="686"/>
      <c r="AS41" s="686"/>
      <c r="AT41" s="686"/>
      <c r="AU41" s="686"/>
      <c r="AV41" s="686"/>
      <c r="AW41" s="686"/>
      <c r="AX41" s="686"/>
      <c r="AY41" s="687"/>
      <c r="AZ41" s="642">
        <v>338806</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233</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233</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343000</v>
      </c>
      <c r="S42" s="643"/>
      <c r="T42" s="643"/>
      <c r="U42" s="643"/>
      <c r="V42" s="643"/>
      <c r="W42" s="643"/>
      <c r="X42" s="643"/>
      <c r="Y42" s="644"/>
      <c r="Z42" s="675">
        <v>1.8</v>
      </c>
      <c r="AA42" s="675"/>
      <c r="AB42" s="675"/>
      <c r="AC42" s="675"/>
      <c r="AD42" s="676" t="s">
        <v>174</v>
      </c>
      <c r="AE42" s="676"/>
      <c r="AF42" s="676"/>
      <c r="AG42" s="676"/>
      <c r="AH42" s="676"/>
      <c r="AI42" s="676"/>
      <c r="AJ42" s="676"/>
      <c r="AK42" s="676"/>
      <c r="AL42" s="645" t="s">
        <v>233</v>
      </c>
      <c r="AM42" s="646"/>
      <c r="AN42" s="646"/>
      <c r="AO42" s="677"/>
      <c r="AQ42" s="678" t="s">
        <v>351</v>
      </c>
      <c r="AR42" s="679"/>
      <c r="AS42" s="679"/>
      <c r="AT42" s="679"/>
      <c r="AU42" s="679"/>
      <c r="AV42" s="679"/>
      <c r="AW42" s="679"/>
      <c r="AX42" s="679"/>
      <c r="AY42" s="680"/>
      <c r="AZ42" s="626">
        <v>1003658</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310</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2823614</v>
      </c>
      <c r="CS42" s="643"/>
      <c r="CT42" s="643"/>
      <c r="CU42" s="643"/>
      <c r="CV42" s="643"/>
      <c r="CW42" s="643"/>
      <c r="CX42" s="643"/>
      <c r="CY42" s="644"/>
      <c r="CZ42" s="645">
        <v>15</v>
      </c>
      <c r="DA42" s="646"/>
      <c r="DB42" s="646"/>
      <c r="DC42" s="647"/>
      <c r="DD42" s="648">
        <v>711313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19362953</v>
      </c>
      <c r="S43" s="665"/>
      <c r="T43" s="665"/>
      <c r="U43" s="665"/>
      <c r="V43" s="665"/>
      <c r="W43" s="665"/>
      <c r="X43" s="665"/>
      <c r="Y43" s="666"/>
      <c r="Z43" s="667">
        <v>100</v>
      </c>
      <c r="AA43" s="667"/>
      <c r="AB43" s="667"/>
      <c r="AC43" s="667"/>
      <c r="AD43" s="668">
        <v>8132057</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142605</v>
      </c>
      <c r="CS43" s="661"/>
      <c r="CT43" s="661"/>
      <c r="CU43" s="661"/>
      <c r="CV43" s="661"/>
      <c r="CW43" s="661"/>
      <c r="CX43" s="661"/>
      <c r="CY43" s="662"/>
      <c r="CZ43" s="645">
        <v>0.8</v>
      </c>
      <c r="DA43" s="663"/>
      <c r="DB43" s="663"/>
      <c r="DC43" s="664"/>
      <c r="DD43" s="648">
        <v>141485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2632156</v>
      </c>
      <c r="CS44" s="643"/>
      <c r="CT44" s="643"/>
      <c r="CU44" s="643"/>
      <c r="CV44" s="643"/>
      <c r="CW44" s="643"/>
      <c r="CX44" s="643"/>
      <c r="CY44" s="644"/>
      <c r="CZ44" s="645">
        <v>14</v>
      </c>
      <c r="DA44" s="646"/>
      <c r="DB44" s="646"/>
      <c r="DC44" s="647"/>
      <c r="DD44" s="648">
        <v>710544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632787</v>
      </c>
      <c r="CS45" s="661"/>
      <c r="CT45" s="661"/>
      <c r="CU45" s="661"/>
      <c r="CV45" s="661"/>
      <c r="CW45" s="661"/>
      <c r="CX45" s="661"/>
      <c r="CY45" s="662"/>
      <c r="CZ45" s="645">
        <v>3.4</v>
      </c>
      <c r="DA45" s="663"/>
      <c r="DB45" s="663"/>
      <c r="DC45" s="664"/>
      <c r="DD45" s="648">
        <v>59614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1811482</v>
      </c>
      <c r="CS46" s="643"/>
      <c r="CT46" s="643"/>
      <c r="CU46" s="643"/>
      <c r="CV46" s="643"/>
      <c r="CW46" s="643"/>
      <c r="CX46" s="643"/>
      <c r="CY46" s="644"/>
      <c r="CZ46" s="645">
        <v>9.6</v>
      </c>
      <c r="DA46" s="646"/>
      <c r="DB46" s="646"/>
      <c r="DC46" s="647"/>
      <c r="DD46" s="648">
        <v>636343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191458</v>
      </c>
      <c r="CS47" s="661"/>
      <c r="CT47" s="661"/>
      <c r="CU47" s="661"/>
      <c r="CV47" s="661"/>
      <c r="CW47" s="661"/>
      <c r="CX47" s="661"/>
      <c r="CY47" s="662"/>
      <c r="CZ47" s="645">
        <v>1</v>
      </c>
      <c r="DA47" s="663"/>
      <c r="DB47" s="663"/>
      <c r="DC47" s="664"/>
      <c r="DD47" s="648">
        <v>769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18793292</v>
      </c>
      <c r="CS49" s="627"/>
      <c r="CT49" s="627"/>
      <c r="CU49" s="627"/>
      <c r="CV49" s="627"/>
      <c r="CW49" s="627"/>
      <c r="CX49" s="627"/>
      <c r="CY49" s="628"/>
      <c r="CZ49" s="629">
        <v>100</v>
      </c>
      <c r="DA49" s="630"/>
      <c r="DB49" s="630"/>
      <c r="DC49" s="631"/>
      <c r="DD49" s="632">
        <v>9161870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ba8KGYsNROjWuFTY3l5I8EFshpoR+OpUymD8O3tFuxg18haCR2dV2ZFkoSVcGC2Cq4PnjoTKF6RS+Bpz/PnwA==" saltValue="3DSuuu3MupKfzIhF5QJm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Q104" sqref="BQ104:DZ10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19360</v>
      </c>
      <c r="R7" s="1162"/>
      <c r="S7" s="1162"/>
      <c r="T7" s="1162"/>
      <c r="U7" s="1162"/>
      <c r="V7" s="1162">
        <v>18791</v>
      </c>
      <c r="W7" s="1162"/>
      <c r="X7" s="1162"/>
      <c r="Y7" s="1162"/>
      <c r="Z7" s="1162"/>
      <c r="AA7" s="1162">
        <v>570</v>
      </c>
      <c r="AB7" s="1162"/>
      <c r="AC7" s="1162"/>
      <c r="AD7" s="1162"/>
      <c r="AE7" s="1163"/>
      <c r="AF7" s="1164">
        <v>530</v>
      </c>
      <c r="AG7" s="1165"/>
      <c r="AH7" s="1165"/>
      <c r="AI7" s="1165"/>
      <c r="AJ7" s="1166"/>
      <c r="AK7" s="1148">
        <v>1083</v>
      </c>
      <c r="AL7" s="1149"/>
      <c r="AM7" s="1149"/>
      <c r="AN7" s="1149"/>
      <c r="AO7" s="1149"/>
      <c r="AP7" s="1149">
        <v>8408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587</v>
      </c>
      <c r="BT7" s="1153"/>
      <c r="BU7" s="1153"/>
      <c r="BV7" s="1153"/>
      <c r="BW7" s="1153"/>
      <c r="BX7" s="1153"/>
      <c r="BY7" s="1153"/>
      <c r="BZ7" s="1153"/>
      <c r="CA7" s="1153"/>
      <c r="CB7" s="1153"/>
      <c r="CC7" s="1153"/>
      <c r="CD7" s="1153"/>
      <c r="CE7" s="1153"/>
      <c r="CF7" s="1153"/>
      <c r="CG7" s="1154"/>
      <c r="CH7" s="1145">
        <v>1</v>
      </c>
      <c r="CI7" s="1146"/>
      <c r="CJ7" s="1146"/>
      <c r="CK7" s="1146"/>
      <c r="CL7" s="1147"/>
      <c r="CM7" s="1145">
        <v>64</v>
      </c>
      <c r="CN7" s="1146"/>
      <c r="CO7" s="1146"/>
      <c r="CP7" s="1146"/>
      <c r="CQ7" s="1147"/>
      <c r="CR7" s="1145">
        <v>16</v>
      </c>
      <c r="CS7" s="1146"/>
      <c r="CT7" s="1146"/>
      <c r="CU7" s="1146"/>
      <c r="CV7" s="1147"/>
      <c r="CW7" s="1145" t="s">
        <v>588</v>
      </c>
      <c r="CX7" s="1146"/>
      <c r="CY7" s="1146"/>
      <c r="CZ7" s="1146"/>
      <c r="DA7" s="1147"/>
      <c r="DB7" s="1145" t="s">
        <v>588</v>
      </c>
      <c r="DC7" s="1146"/>
      <c r="DD7" s="1146"/>
      <c r="DE7" s="1146"/>
      <c r="DF7" s="1147"/>
      <c r="DG7" s="1145" t="s">
        <v>588</v>
      </c>
      <c r="DH7" s="1146"/>
      <c r="DI7" s="1146"/>
      <c r="DJ7" s="1146"/>
      <c r="DK7" s="1147"/>
      <c r="DL7" s="1145" t="s">
        <v>588</v>
      </c>
      <c r="DM7" s="1146"/>
      <c r="DN7" s="1146"/>
      <c r="DO7" s="1146"/>
      <c r="DP7" s="1147"/>
      <c r="DQ7" s="1145" t="s">
        <v>588</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3</v>
      </c>
      <c r="R8" s="1101"/>
      <c r="S8" s="1101"/>
      <c r="T8" s="1101"/>
      <c r="U8" s="1101"/>
      <c r="V8" s="1101">
        <v>3</v>
      </c>
      <c r="W8" s="1101"/>
      <c r="X8" s="1101"/>
      <c r="Y8" s="1101"/>
      <c r="Z8" s="1101"/>
      <c r="AA8" s="1101" t="s">
        <v>581</v>
      </c>
      <c r="AB8" s="1101"/>
      <c r="AC8" s="1101"/>
      <c r="AD8" s="1101"/>
      <c r="AE8" s="1102"/>
      <c r="AF8" s="1076" t="s">
        <v>389</v>
      </c>
      <c r="AG8" s="1077"/>
      <c r="AH8" s="1077"/>
      <c r="AI8" s="1077"/>
      <c r="AJ8" s="1078"/>
      <c r="AK8" s="1143">
        <v>3</v>
      </c>
      <c r="AL8" s="1144"/>
      <c r="AM8" s="1144"/>
      <c r="AN8" s="1144"/>
      <c r="AO8" s="1144"/>
      <c r="AP8" s="1144" t="s">
        <v>581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19363</v>
      </c>
      <c r="R23" s="1126"/>
      <c r="S23" s="1126"/>
      <c r="T23" s="1126"/>
      <c r="U23" s="1126"/>
      <c r="V23" s="1126">
        <v>18793</v>
      </c>
      <c r="W23" s="1126"/>
      <c r="X23" s="1126"/>
      <c r="Y23" s="1126"/>
      <c r="Z23" s="1126"/>
      <c r="AA23" s="1126">
        <v>570</v>
      </c>
      <c r="AB23" s="1126"/>
      <c r="AC23" s="1126"/>
      <c r="AD23" s="1126"/>
      <c r="AE23" s="1127"/>
      <c r="AF23" s="1128">
        <v>530</v>
      </c>
      <c r="AG23" s="1126"/>
      <c r="AH23" s="1126"/>
      <c r="AI23" s="1126"/>
      <c r="AJ23" s="1129"/>
      <c r="AK23" s="1130"/>
      <c r="AL23" s="1131"/>
      <c r="AM23" s="1131"/>
      <c r="AN23" s="1131"/>
      <c r="AO23" s="1131"/>
      <c r="AP23" s="1126">
        <v>8408</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4203</v>
      </c>
      <c r="R28" s="1111"/>
      <c r="S28" s="1111"/>
      <c r="T28" s="1111"/>
      <c r="U28" s="1111"/>
      <c r="V28" s="1111">
        <v>4118</v>
      </c>
      <c r="W28" s="1111"/>
      <c r="X28" s="1111"/>
      <c r="Y28" s="1111"/>
      <c r="Z28" s="1111"/>
      <c r="AA28" s="1111">
        <v>85</v>
      </c>
      <c r="AB28" s="1111"/>
      <c r="AC28" s="1111"/>
      <c r="AD28" s="1111"/>
      <c r="AE28" s="1112"/>
      <c r="AF28" s="1113">
        <v>85</v>
      </c>
      <c r="AG28" s="1111"/>
      <c r="AH28" s="1111"/>
      <c r="AI28" s="1111"/>
      <c r="AJ28" s="1114"/>
      <c r="AK28" s="1115">
        <v>339</v>
      </c>
      <c r="AL28" s="1103"/>
      <c r="AM28" s="1103"/>
      <c r="AN28" s="1103"/>
      <c r="AO28" s="1103"/>
      <c r="AP28" s="1103" t="s">
        <v>588</v>
      </c>
      <c r="AQ28" s="1103"/>
      <c r="AR28" s="1103"/>
      <c r="AS28" s="1103"/>
      <c r="AT28" s="1103"/>
      <c r="AU28" s="1103" t="s">
        <v>588</v>
      </c>
      <c r="AV28" s="1103"/>
      <c r="AW28" s="1103"/>
      <c r="AX28" s="1103"/>
      <c r="AY28" s="1103"/>
      <c r="AZ28" s="1104" t="s">
        <v>588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3301</v>
      </c>
      <c r="R29" s="1101"/>
      <c r="S29" s="1101"/>
      <c r="T29" s="1101"/>
      <c r="U29" s="1101"/>
      <c r="V29" s="1101">
        <v>3170</v>
      </c>
      <c r="W29" s="1101"/>
      <c r="X29" s="1101"/>
      <c r="Y29" s="1101"/>
      <c r="Z29" s="1101"/>
      <c r="AA29" s="1101">
        <v>130</v>
      </c>
      <c r="AB29" s="1101"/>
      <c r="AC29" s="1101"/>
      <c r="AD29" s="1101"/>
      <c r="AE29" s="1102"/>
      <c r="AF29" s="1076">
        <v>130</v>
      </c>
      <c r="AG29" s="1077"/>
      <c r="AH29" s="1077"/>
      <c r="AI29" s="1077"/>
      <c r="AJ29" s="1078"/>
      <c r="AK29" s="1037">
        <v>576</v>
      </c>
      <c r="AL29" s="1028"/>
      <c r="AM29" s="1028"/>
      <c r="AN29" s="1028"/>
      <c r="AO29" s="1028"/>
      <c r="AP29" s="1028" t="s">
        <v>588</v>
      </c>
      <c r="AQ29" s="1028"/>
      <c r="AR29" s="1028"/>
      <c r="AS29" s="1028"/>
      <c r="AT29" s="1028"/>
      <c r="AU29" s="1028" t="s">
        <v>588</v>
      </c>
      <c r="AV29" s="1028"/>
      <c r="AW29" s="1028"/>
      <c r="AX29" s="1028"/>
      <c r="AY29" s="1028"/>
      <c r="AZ29" s="1099" t="s">
        <v>588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473</v>
      </c>
      <c r="R30" s="1101"/>
      <c r="S30" s="1101"/>
      <c r="T30" s="1101"/>
      <c r="U30" s="1101"/>
      <c r="V30" s="1101">
        <v>470</v>
      </c>
      <c r="W30" s="1101"/>
      <c r="X30" s="1101"/>
      <c r="Y30" s="1101"/>
      <c r="Z30" s="1101"/>
      <c r="AA30" s="1101">
        <v>3</v>
      </c>
      <c r="AB30" s="1101"/>
      <c r="AC30" s="1101"/>
      <c r="AD30" s="1101"/>
      <c r="AE30" s="1102"/>
      <c r="AF30" s="1076">
        <v>3</v>
      </c>
      <c r="AG30" s="1077"/>
      <c r="AH30" s="1077"/>
      <c r="AI30" s="1077"/>
      <c r="AJ30" s="1078"/>
      <c r="AK30" s="1037">
        <v>104</v>
      </c>
      <c r="AL30" s="1028"/>
      <c r="AM30" s="1028"/>
      <c r="AN30" s="1028"/>
      <c r="AO30" s="1028"/>
      <c r="AP30" s="1028" t="s">
        <v>588</v>
      </c>
      <c r="AQ30" s="1028"/>
      <c r="AR30" s="1028"/>
      <c r="AS30" s="1028"/>
      <c r="AT30" s="1028"/>
      <c r="AU30" s="1028" t="s">
        <v>588</v>
      </c>
      <c r="AV30" s="1028"/>
      <c r="AW30" s="1028"/>
      <c r="AX30" s="1028"/>
      <c r="AY30" s="1028"/>
      <c r="AZ30" s="1099" t="s">
        <v>588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606</v>
      </c>
      <c r="R31" s="1101"/>
      <c r="S31" s="1101"/>
      <c r="T31" s="1101"/>
      <c r="U31" s="1101"/>
      <c r="V31" s="1101">
        <v>497</v>
      </c>
      <c r="W31" s="1101"/>
      <c r="X31" s="1101"/>
      <c r="Y31" s="1101"/>
      <c r="Z31" s="1101"/>
      <c r="AA31" s="1101">
        <v>109</v>
      </c>
      <c r="AB31" s="1101"/>
      <c r="AC31" s="1101"/>
      <c r="AD31" s="1101"/>
      <c r="AE31" s="1102"/>
      <c r="AF31" s="1076">
        <v>914</v>
      </c>
      <c r="AG31" s="1077"/>
      <c r="AH31" s="1077"/>
      <c r="AI31" s="1077"/>
      <c r="AJ31" s="1078"/>
      <c r="AK31" s="1037">
        <v>4</v>
      </c>
      <c r="AL31" s="1028"/>
      <c r="AM31" s="1028"/>
      <c r="AN31" s="1028"/>
      <c r="AO31" s="1028"/>
      <c r="AP31" s="1028">
        <v>1648</v>
      </c>
      <c r="AQ31" s="1028"/>
      <c r="AR31" s="1028"/>
      <c r="AS31" s="1028"/>
      <c r="AT31" s="1028"/>
      <c r="AU31" s="1028">
        <v>15</v>
      </c>
      <c r="AV31" s="1028"/>
      <c r="AW31" s="1028"/>
      <c r="AX31" s="1028"/>
      <c r="AY31" s="1028"/>
      <c r="AZ31" s="1099" t="s">
        <v>588</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1559</v>
      </c>
      <c r="R32" s="1101"/>
      <c r="S32" s="1101"/>
      <c r="T32" s="1101"/>
      <c r="U32" s="1101"/>
      <c r="V32" s="1101">
        <v>1334</v>
      </c>
      <c r="W32" s="1101"/>
      <c r="X32" s="1101"/>
      <c r="Y32" s="1101"/>
      <c r="Z32" s="1101"/>
      <c r="AA32" s="1101">
        <v>225</v>
      </c>
      <c r="AB32" s="1101"/>
      <c r="AC32" s="1101"/>
      <c r="AD32" s="1101"/>
      <c r="AE32" s="1102"/>
      <c r="AF32" s="1076">
        <v>19</v>
      </c>
      <c r="AG32" s="1077"/>
      <c r="AH32" s="1077"/>
      <c r="AI32" s="1077"/>
      <c r="AJ32" s="1078"/>
      <c r="AK32" s="1037">
        <v>609</v>
      </c>
      <c r="AL32" s="1028"/>
      <c r="AM32" s="1028"/>
      <c r="AN32" s="1028"/>
      <c r="AO32" s="1028"/>
      <c r="AP32" s="1028">
        <v>7402</v>
      </c>
      <c r="AQ32" s="1028"/>
      <c r="AR32" s="1028"/>
      <c r="AS32" s="1028"/>
      <c r="AT32" s="1028"/>
      <c r="AU32" s="1028">
        <v>5840</v>
      </c>
      <c r="AV32" s="1028"/>
      <c r="AW32" s="1028"/>
      <c r="AX32" s="1028"/>
      <c r="AY32" s="1028"/>
      <c r="AZ32" s="1099" t="s">
        <v>588</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1152</v>
      </c>
      <c r="AG63" s="1016"/>
      <c r="AH63" s="1016"/>
      <c r="AI63" s="1016"/>
      <c r="AJ63" s="1087"/>
      <c r="AK63" s="1088"/>
      <c r="AL63" s="1020"/>
      <c r="AM63" s="1020"/>
      <c r="AN63" s="1020"/>
      <c r="AO63" s="1020"/>
      <c r="AP63" s="1016">
        <v>9050</v>
      </c>
      <c r="AQ63" s="1016"/>
      <c r="AR63" s="1016"/>
      <c r="AS63" s="1016"/>
      <c r="AT63" s="1016"/>
      <c r="AU63" s="1016">
        <v>5855</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401</v>
      </c>
      <c r="AQ66" s="1059"/>
      <c r="AR66" s="1059"/>
      <c r="AS66" s="1059"/>
      <c r="AT66" s="1060"/>
      <c r="AU66" s="1058" t="s">
        <v>421</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582</v>
      </c>
      <c r="C68" s="1043"/>
      <c r="D68" s="1043"/>
      <c r="E68" s="1043"/>
      <c r="F68" s="1043"/>
      <c r="G68" s="1043"/>
      <c r="H68" s="1043"/>
      <c r="I68" s="1043"/>
      <c r="J68" s="1043"/>
      <c r="K68" s="1043"/>
      <c r="L68" s="1043"/>
      <c r="M68" s="1043"/>
      <c r="N68" s="1043"/>
      <c r="O68" s="1043"/>
      <c r="P68" s="1044"/>
      <c r="Q68" s="1045">
        <v>7831</v>
      </c>
      <c r="R68" s="1039"/>
      <c r="S68" s="1039"/>
      <c r="T68" s="1039"/>
      <c r="U68" s="1039"/>
      <c r="V68" s="1039">
        <v>7620</v>
      </c>
      <c r="W68" s="1039"/>
      <c r="X68" s="1039"/>
      <c r="Y68" s="1039"/>
      <c r="Z68" s="1039"/>
      <c r="AA68" s="1039">
        <v>210</v>
      </c>
      <c r="AB68" s="1039"/>
      <c r="AC68" s="1039"/>
      <c r="AD68" s="1039"/>
      <c r="AE68" s="1039"/>
      <c r="AF68" s="1039">
        <v>210</v>
      </c>
      <c r="AG68" s="1039"/>
      <c r="AH68" s="1039"/>
      <c r="AI68" s="1039"/>
      <c r="AJ68" s="1039"/>
      <c r="AK68" s="1039">
        <v>29</v>
      </c>
      <c r="AL68" s="1039"/>
      <c r="AM68" s="1039"/>
      <c r="AN68" s="1039"/>
      <c r="AO68" s="1039"/>
      <c r="AP68" s="1039" t="s">
        <v>588</v>
      </c>
      <c r="AQ68" s="1039"/>
      <c r="AR68" s="1039"/>
      <c r="AS68" s="1039"/>
      <c r="AT68" s="1039"/>
      <c r="AU68" s="1039" t="s">
        <v>588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20</v>
      </c>
      <c r="R69" s="1028"/>
      <c r="S69" s="1028"/>
      <c r="T69" s="1028"/>
      <c r="U69" s="1028"/>
      <c r="V69" s="1028">
        <v>14</v>
      </c>
      <c r="W69" s="1028"/>
      <c r="X69" s="1028"/>
      <c r="Y69" s="1028"/>
      <c r="Z69" s="1028"/>
      <c r="AA69" s="1028">
        <v>6</v>
      </c>
      <c r="AB69" s="1028"/>
      <c r="AC69" s="1028"/>
      <c r="AD69" s="1028"/>
      <c r="AE69" s="1028"/>
      <c r="AF69" s="1028">
        <v>6</v>
      </c>
      <c r="AG69" s="1028"/>
      <c r="AH69" s="1028"/>
      <c r="AI69" s="1028"/>
      <c r="AJ69" s="1028"/>
      <c r="AK69" s="1028">
        <v>2</v>
      </c>
      <c r="AL69" s="1028"/>
      <c r="AM69" s="1028"/>
      <c r="AN69" s="1028"/>
      <c r="AO69" s="1028"/>
      <c r="AP69" s="1028" t="s">
        <v>588</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141</v>
      </c>
      <c r="R70" s="1028"/>
      <c r="S70" s="1028"/>
      <c r="T70" s="1028"/>
      <c r="U70" s="1028"/>
      <c r="V70" s="1028">
        <v>132</v>
      </c>
      <c r="W70" s="1028"/>
      <c r="X70" s="1028"/>
      <c r="Y70" s="1028"/>
      <c r="Z70" s="1028"/>
      <c r="AA70" s="1028">
        <v>10</v>
      </c>
      <c r="AB70" s="1028"/>
      <c r="AC70" s="1028"/>
      <c r="AD70" s="1028"/>
      <c r="AE70" s="1028"/>
      <c r="AF70" s="1028">
        <v>10</v>
      </c>
      <c r="AG70" s="1028"/>
      <c r="AH70" s="1028"/>
      <c r="AI70" s="1028"/>
      <c r="AJ70" s="1028"/>
      <c r="AK70" s="1028">
        <v>19</v>
      </c>
      <c r="AL70" s="1028"/>
      <c r="AM70" s="1028"/>
      <c r="AN70" s="1028"/>
      <c r="AO70" s="1028"/>
      <c r="AP70" s="1028" t="s">
        <v>588</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221588</v>
      </c>
      <c r="R71" s="1028"/>
      <c r="S71" s="1028"/>
      <c r="T71" s="1028"/>
      <c r="U71" s="1028"/>
      <c r="V71" s="1028">
        <v>20994</v>
      </c>
      <c r="W71" s="1028"/>
      <c r="X71" s="1028"/>
      <c r="Y71" s="1028"/>
      <c r="Z71" s="1028"/>
      <c r="AA71" s="1028">
        <v>11594</v>
      </c>
      <c r="AB71" s="1028"/>
      <c r="AC71" s="1028"/>
      <c r="AD71" s="1028"/>
      <c r="AE71" s="1028"/>
      <c r="AF71" s="1028">
        <v>11594</v>
      </c>
      <c r="AG71" s="1028"/>
      <c r="AH71" s="1028"/>
      <c r="AI71" s="1028"/>
      <c r="AJ71" s="1028"/>
      <c r="AK71" s="1028" t="s">
        <v>588</v>
      </c>
      <c r="AL71" s="1028"/>
      <c r="AM71" s="1028"/>
      <c r="AN71" s="1028"/>
      <c r="AO71" s="1028"/>
      <c r="AP71" s="1028" t="s">
        <v>588</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2078</v>
      </c>
      <c r="R72" s="1028"/>
      <c r="S72" s="1028"/>
      <c r="T72" s="1028"/>
      <c r="U72" s="1028"/>
      <c r="V72" s="1028">
        <v>1977</v>
      </c>
      <c r="W72" s="1028"/>
      <c r="X72" s="1028"/>
      <c r="Y72" s="1028"/>
      <c r="Z72" s="1028"/>
      <c r="AA72" s="1028">
        <v>100</v>
      </c>
      <c r="AB72" s="1028"/>
      <c r="AC72" s="1028"/>
      <c r="AD72" s="1028"/>
      <c r="AE72" s="1028"/>
      <c r="AF72" s="1028">
        <v>100</v>
      </c>
      <c r="AG72" s="1028"/>
      <c r="AH72" s="1028"/>
      <c r="AI72" s="1028"/>
      <c r="AJ72" s="1028"/>
      <c r="AK72" s="1028">
        <v>4</v>
      </c>
      <c r="AL72" s="1028"/>
      <c r="AM72" s="1028"/>
      <c r="AN72" s="1028"/>
      <c r="AO72" s="1028"/>
      <c r="AP72" s="1028">
        <v>736</v>
      </c>
      <c r="AQ72" s="1028"/>
      <c r="AR72" s="1028"/>
      <c r="AS72" s="1028"/>
      <c r="AT72" s="1028"/>
      <c r="AU72" s="1028" t="s">
        <v>588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11920</v>
      </c>
      <c r="AG88" s="1016"/>
      <c r="AH88" s="1016"/>
      <c r="AI88" s="1016"/>
      <c r="AJ88" s="1016"/>
      <c r="AK88" s="1020"/>
      <c r="AL88" s="1020"/>
      <c r="AM88" s="1020"/>
      <c r="AN88" s="1020"/>
      <c r="AO88" s="1020"/>
      <c r="AP88" s="1016">
        <v>736</v>
      </c>
      <c r="AQ88" s="1016"/>
      <c r="AR88" s="1016"/>
      <c r="AS88" s="1016"/>
      <c r="AT88" s="1016"/>
      <c r="AU88" s="1016" t="s">
        <v>588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16</v>
      </c>
      <c r="CS102" s="1008"/>
      <c r="CT102" s="1008"/>
      <c r="CU102" s="1008"/>
      <c r="CV102" s="1009"/>
      <c r="CW102" s="1007" t="s">
        <v>588</v>
      </c>
      <c r="CX102" s="1008"/>
      <c r="CY102" s="1008"/>
      <c r="CZ102" s="1008"/>
      <c r="DA102" s="1009"/>
      <c r="DB102" s="1007" t="s">
        <v>588</v>
      </c>
      <c r="DC102" s="1008"/>
      <c r="DD102" s="1008"/>
      <c r="DE102" s="1008"/>
      <c r="DF102" s="1009"/>
      <c r="DG102" s="1007" t="s">
        <v>588</v>
      </c>
      <c r="DH102" s="1008"/>
      <c r="DI102" s="1008"/>
      <c r="DJ102" s="1008"/>
      <c r="DK102" s="1009"/>
      <c r="DL102" s="1007" t="s">
        <v>588</v>
      </c>
      <c r="DM102" s="1008"/>
      <c r="DN102" s="1008"/>
      <c r="DO102" s="1008"/>
      <c r="DP102" s="1009"/>
      <c r="DQ102" s="1007" t="s">
        <v>588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305</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305</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305</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798203</v>
      </c>
      <c r="AB110" s="944"/>
      <c r="AC110" s="944"/>
      <c r="AD110" s="944"/>
      <c r="AE110" s="945"/>
      <c r="AF110" s="946">
        <v>870104</v>
      </c>
      <c r="AG110" s="944"/>
      <c r="AH110" s="944"/>
      <c r="AI110" s="944"/>
      <c r="AJ110" s="945"/>
      <c r="AK110" s="946">
        <v>882726</v>
      </c>
      <c r="AL110" s="944"/>
      <c r="AM110" s="944"/>
      <c r="AN110" s="944"/>
      <c r="AO110" s="945"/>
      <c r="AP110" s="947">
        <v>11.8</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7364078</v>
      </c>
      <c r="BR110" s="891"/>
      <c r="BS110" s="891"/>
      <c r="BT110" s="891"/>
      <c r="BU110" s="891"/>
      <c r="BV110" s="891">
        <v>7433446</v>
      </c>
      <c r="BW110" s="891"/>
      <c r="BX110" s="891"/>
      <c r="BY110" s="891"/>
      <c r="BZ110" s="891"/>
      <c r="CA110" s="891">
        <v>8407861</v>
      </c>
      <c r="CB110" s="891"/>
      <c r="CC110" s="891"/>
      <c r="CD110" s="891"/>
      <c r="CE110" s="891"/>
      <c r="CF110" s="915">
        <v>112.1</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439</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128</v>
      </c>
      <c r="BW111" s="863"/>
      <c r="BX111" s="863"/>
      <c r="BY111" s="863"/>
      <c r="BZ111" s="863"/>
      <c r="CA111" s="863" t="s">
        <v>439</v>
      </c>
      <c r="CB111" s="863"/>
      <c r="CC111" s="863"/>
      <c r="CD111" s="863"/>
      <c r="CE111" s="863"/>
      <c r="CF111" s="924" t="s">
        <v>439</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439</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439</v>
      </c>
      <c r="AL112" s="826"/>
      <c r="AM112" s="826"/>
      <c r="AN112" s="826"/>
      <c r="AO112" s="827"/>
      <c r="AP112" s="873" t="s">
        <v>128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6486479</v>
      </c>
      <c r="BR112" s="863"/>
      <c r="BS112" s="863"/>
      <c r="BT112" s="863"/>
      <c r="BU112" s="863"/>
      <c r="BV112" s="863">
        <v>6330008</v>
      </c>
      <c r="BW112" s="863"/>
      <c r="BX112" s="863"/>
      <c r="BY112" s="863"/>
      <c r="BZ112" s="863"/>
      <c r="CA112" s="863">
        <v>5855163</v>
      </c>
      <c r="CB112" s="863"/>
      <c r="CC112" s="863"/>
      <c r="CD112" s="863"/>
      <c r="CE112" s="863"/>
      <c r="CF112" s="924">
        <v>78.099999999999994</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439</v>
      </c>
      <c r="DH112" s="863"/>
      <c r="DI112" s="863"/>
      <c r="DJ112" s="863"/>
      <c r="DK112" s="863"/>
      <c r="DL112" s="863" t="s">
        <v>128</v>
      </c>
      <c r="DM112" s="863"/>
      <c r="DN112" s="863"/>
      <c r="DO112" s="863"/>
      <c r="DP112" s="863"/>
      <c r="DQ112" s="863" t="s">
        <v>128</v>
      </c>
      <c r="DR112" s="863"/>
      <c r="DS112" s="863"/>
      <c r="DT112" s="863"/>
      <c r="DU112" s="863"/>
      <c r="DV112" s="840" t="s">
        <v>439</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628609</v>
      </c>
      <c r="AB113" s="972"/>
      <c r="AC113" s="972"/>
      <c r="AD113" s="972"/>
      <c r="AE113" s="973"/>
      <c r="AF113" s="974">
        <v>593778</v>
      </c>
      <c r="AG113" s="972"/>
      <c r="AH113" s="972"/>
      <c r="AI113" s="972"/>
      <c r="AJ113" s="973"/>
      <c r="AK113" s="974">
        <v>438071</v>
      </c>
      <c r="AL113" s="972"/>
      <c r="AM113" s="972"/>
      <c r="AN113" s="972"/>
      <c r="AO113" s="973"/>
      <c r="AP113" s="975">
        <v>5.8</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328628</v>
      </c>
      <c r="BR113" s="863"/>
      <c r="BS113" s="863"/>
      <c r="BT113" s="863"/>
      <c r="BU113" s="863"/>
      <c r="BV113" s="863">
        <v>264682</v>
      </c>
      <c r="BW113" s="863"/>
      <c r="BX113" s="863"/>
      <c r="BY113" s="863"/>
      <c r="BZ113" s="863"/>
      <c r="CA113" s="863">
        <v>219278</v>
      </c>
      <c r="CB113" s="863"/>
      <c r="CC113" s="863"/>
      <c r="CD113" s="863"/>
      <c r="CE113" s="863"/>
      <c r="CF113" s="924">
        <v>2.9</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439</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65587</v>
      </c>
      <c r="AB114" s="826"/>
      <c r="AC114" s="826"/>
      <c r="AD114" s="826"/>
      <c r="AE114" s="827"/>
      <c r="AF114" s="828">
        <v>69459</v>
      </c>
      <c r="AG114" s="826"/>
      <c r="AH114" s="826"/>
      <c r="AI114" s="826"/>
      <c r="AJ114" s="827"/>
      <c r="AK114" s="828">
        <v>61453</v>
      </c>
      <c r="AL114" s="826"/>
      <c r="AM114" s="826"/>
      <c r="AN114" s="826"/>
      <c r="AO114" s="827"/>
      <c r="AP114" s="873">
        <v>0.8</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762148</v>
      </c>
      <c r="BR114" s="863"/>
      <c r="BS114" s="863"/>
      <c r="BT114" s="863"/>
      <c r="BU114" s="863"/>
      <c r="BV114" s="863">
        <v>763959</v>
      </c>
      <c r="BW114" s="863"/>
      <c r="BX114" s="863"/>
      <c r="BY114" s="863"/>
      <c r="BZ114" s="863"/>
      <c r="CA114" s="863">
        <v>708425</v>
      </c>
      <c r="CB114" s="863"/>
      <c r="CC114" s="863"/>
      <c r="CD114" s="863"/>
      <c r="CE114" s="863"/>
      <c r="CF114" s="924">
        <v>9.4</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439</v>
      </c>
      <c r="DR114" s="826"/>
      <c r="DS114" s="826"/>
      <c r="DT114" s="826"/>
      <c r="DU114" s="827"/>
      <c r="DV114" s="873" t="s">
        <v>128</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128</v>
      </c>
      <c r="AB115" s="972"/>
      <c r="AC115" s="972"/>
      <c r="AD115" s="972"/>
      <c r="AE115" s="973"/>
      <c r="AF115" s="974" t="s">
        <v>439</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439</v>
      </c>
      <c r="BW115" s="863"/>
      <c r="BX115" s="863"/>
      <c r="BY115" s="863"/>
      <c r="BZ115" s="863"/>
      <c r="CA115" s="863" t="s">
        <v>128</v>
      </c>
      <c r="CB115" s="863"/>
      <c r="CC115" s="863"/>
      <c r="CD115" s="863"/>
      <c r="CE115" s="863"/>
      <c r="CF115" s="924" t="s">
        <v>128</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439</v>
      </c>
      <c r="DR115" s="826"/>
      <c r="DS115" s="826"/>
      <c r="DT115" s="826"/>
      <c r="DU115" s="827"/>
      <c r="DV115" s="873" t="s">
        <v>128</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439</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439</v>
      </c>
      <c r="DM116" s="826"/>
      <c r="DN116" s="826"/>
      <c r="DO116" s="826"/>
      <c r="DP116" s="827"/>
      <c r="DQ116" s="828" t="s">
        <v>128</v>
      </c>
      <c r="DR116" s="826"/>
      <c r="DS116" s="826"/>
      <c r="DT116" s="826"/>
      <c r="DU116" s="827"/>
      <c r="DV116" s="873" t="s">
        <v>439</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1492399</v>
      </c>
      <c r="AB117" s="958"/>
      <c r="AC117" s="958"/>
      <c r="AD117" s="958"/>
      <c r="AE117" s="959"/>
      <c r="AF117" s="960">
        <v>1533341</v>
      </c>
      <c r="AG117" s="958"/>
      <c r="AH117" s="958"/>
      <c r="AI117" s="958"/>
      <c r="AJ117" s="959"/>
      <c r="AK117" s="960">
        <v>1382250</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439</v>
      </c>
      <c r="CB117" s="863"/>
      <c r="CC117" s="863"/>
      <c r="CD117" s="863"/>
      <c r="CE117" s="863"/>
      <c r="CF117" s="924" t="s">
        <v>128</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439</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305</v>
      </c>
      <c r="AL118" s="951"/>
      <c r="AM118" s="951"/>
      <c r="AN118" s="951"/>
      <c r="AO118" s="952"/>
      <c r="AP118" s="954" t="s">
        <v>433</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439</v>
      </c>
      <c r="BR118" s="894"/>
      <c r="BS118" s="894"/>
      <c r="BT118" s="894"/>
      <c r="BU118" s="894"/>
      <c r="BV118" s="894" t="s">
        <v>439</v>
      </c>
      <c r="BW118" s="894"/>
      <c r="BX118" s="894"/>
      <c r="BY118" s="894"/>
      <c r="BZ118" s="894"/>
      <c r="CA118" s="894" t="s">
        <v>128</v>
      </c>
      <c r="CB118" s="894"/>
      <c r="CC118" s="894"/>
      <c r="CD118" s="894"/>
      <c r="CE118" s="894"/>
      <c r="CF118" s="924" t="s">
        <v>128</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128</v>
      </c>
      <c r="DM118" s="826"/>
      <c r="DN118" s="826"/>
      <c r="DO118" s="826"/>
      <c r="DP118" s="827"/>
      <c r="DQ118" s="828" t="s">
        <v>439</v>
      </c>
      <c r="DR118" s="826"/>
      <c r="DS118" s="826"/>
      <c r="DT118" s="826"/>
      <c r="DU118" s="827"/>
      <c r="DV118" s="873" t="s">
        <v>439</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464</v>
      </c>
      <c r="BP119" s="927"/>
      <c r="BQ119" s="931">
        <v>14941333</v>
      </c>
      <c r="BR119" s="894"/>
      <c r="BS119" s="894"/>
      <c r="BT119" s="894"/>
      <c r="BU119" s="894"/>
      <c r="BV119" s="894">
        <v>14792095</v>
      </c>
      <c r="BW119" s="894"/>
      <c r="BX119" s="894"/>
      <c r="BY119" s="894"/>
      <c r="BZ119" s="894"/>
      <c r="CA119" s="894">
        <v>15190727</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439</v>
      </c>
      <c r="DH119" s="809"/>
      <c r="DI119" s="809"/>
      <c r="DJ119" s="809"/>
      <c r="DK119" s="810"/>
      <c r="DL119" s="811" t="s">
        <v>128</v>
      </c>
      <c r="DM119" s="809"/>
      <c r="DN119" s="809"/>
      <c r="DO119" s="809"/>
      <c r="DP119" s="810"/>
      <c r="DQ119" s="811" t="s">
        <v>439</v>
      </c>
      <c r="DR119" s="809"/>
      <c r="DS119" s="809"/>
      <c r="DT119" s="809"/>
      <c r="DU119" s="810"/>
      <c r="DV119" s="897" t="s">
        <v>439</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439</v>
      </c>
      <c r="AG120" s="826"/>
      <c r="AH120" s="826"/>
      <c r="AI120" s="826"/>
      <c r="AJ120" s="827"/>
      <c r="AK120" s="828" t="s">
        <v>439</v>
      </c>
      <c r="AL120" s="826"/>
      <c r="AM120" s="826"/>
      <c r="AN120" s="826"/>
      <c r="AO120" s="827"/>
      <c r="AP120" s="873" t="s">
        <v>128</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5998156</v>
      </c>
      <c r="BR120" s="891"/>
      <c r="BS120" s="891"/>
      <c r="BT120" s="891"/>
      <c r="BU120" s="891"/>
      <c r="BV120" s="891">
        <v>4987322</v>
      </c>
      <c r="BW120" s="891"/>
      <c r="BX120" s="891"/>
      <c r="BY120" s="891"/>
      <c r="BZ120" s="891"/>
      <c r="CA120" s="891">
        <v>4819443</v>
      </c>
      <c r="CB120" s="891"/>
      <c r="CC120" s="891"/>
      <c r="CD120" s="891"/>
      <c r="CE120" s="891"/>
      <c r="CF120" s="915">
        <v>64.3</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t="s">
        <v>128</v>
      </c>
      <c r="DH120" s="891"/>
      <c r="DI120" s="891"/>
      <c r="DJ120" s="891"/>
      <c r="DK120" s="891"/>
      <c r="DL120" s="891" t="s">
        <v>128</v>
      </c>
      <c r="DM120" s="891"/>
      <c r="DN120" s="891"/>
      <c r="DO120" s="891"/>
      <c r="DP120" s="891"/>
      <c r="DQ120" s="891">
        <v>5840336</v>
      </c>
      <c r="DR120" s="891"/>
      <c r="DS120" s="891"/>
      <c r="DT120" s="891"/>
      <c r="DU120" s="891"/>
      <c r="DV120" s="892">
        <v>77.900000000000006</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439</v>
      </c>
      <c r="AL121" s="826"/>
      <c r="AM121" s="826"/>
      <c r="AN121" s="826"/>
      <c r="AO121" s="827"/>
      <c r="AP121" s="873" t="s">
        <v>128</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8999</v>
      </c>
      <c r="BR121" s="863"/>
      <c r="BS121" s="863"/>
      <c r="BT121" s="863"/>
      <c r="BU121" s="863"/>
      <c r="BV121" s="863">
        <v>3781</v>
      </c>
      <c r="BW121" s="863"/>
      <c r="BX121" s="863"/>
      <c r="BY121" s="863"/>
      <c r="BZ121" s="863"/>
      <c r="CA121" s="863">
        <v>5887</v>
      </c>
      <c r="CB121" s="863"/>
      <c r="CC121" s="863"/>
      <c r="CD121" s="863"/>
      <c r="CE121" s="863"/>
      <c r="CF121" s="924">
        <v>0.1</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20219</v>
      </c>
      <c r="DH121" s="863"/>
      <c r="DI121" s="863"/>
      <c r="DJ121" s="863"/>
      <c r="DK121" s="863"/>
      <c r="DL121" s="863">
        <v>14690</v>
      </c>
      <c r="DM121" s="863"/>
      <c r="DN121" s="863"/>
      <c r="DO121" s="863"/>
      <c r="DP121" s="863"/>
      <c r="DQ121" s="863">
        <v>14827</v>
      </c>
      <c r="DR121" s="863"/>
      <c r="DS121" s="863"/>
      <c r="DT121" s="863"/>
      <c r="DU121" s="863"/>
      <c r="DV121" s="840">
        <v>0.2</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439</v>
      </c>
      <c r="AG122" s="826"/>
      <c r="AH122" s="826"/>
      <c r="AI122" s="826"/>
      <c r="AJ122" s="827"/>
      <c r="AK122" s="828" t="s">
        <v>439</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12463707</v>
      </c>
      <c r="BR122" s="894"/>
      <c r="BS122" s="894"/>
      <c r="BT122" s="894"/>
      <c r="BU122" s="894"/>
      <c r="BV122" s="894">
        <v>12323777</v>
      </c>
      <c r="BW122" s="894"/>
      <c r="BX122" s="894"/>
      <c r="BY122" s="894"/>
      <c r="BZ122" s="894"/>
      <c r="CA122" s="894">
        <v>12486702</v>
      </c>
      <c r="CB122" s="894"/>
      <c r="CC122" s="894"/>
      <c r="CD122" s="894"/>
      <c r="CE122" s="894"/>
      <c r="CF122" s="895">
        <v>166.5</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128</v>
      </c>
      <c r="DM122" s="863"/>
      <c r="DN122" s="863"/>
      <c r="DO122" s="863"/>
      <c r="DP122" s="863"/>
      <c r="DQ122" s="863" t="s">
        <v>439</v>
      </c>
      <c r="DR122" s="863"/>
      <c r="DS122" s="863"/>
      <c r="DT122" s="863"/>
      <c r="DU122" s="863"/>
      <c r="DV122" s="840" t="s">
        <v>439</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439</v>
      </c>
      <c r="AG123" s="826"/>
      <c r="AH123" s="826"/>
      <c r="AI123" s="826"/>
      <c r="AJ123" s="827"/>
      <c r="AK123" s="828" t="s">
        <v>128</v>
      </c>
      <c r="AL123" s="826"/>
      <c r="AM123" s="826"/>
      <c r="AN123" s="826"/>
      <c r="AO123" s="827"/>
      <c r="AP123" s="873" t="s">
        <v>439</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474</v>
      </c>
      <c r="BP123" s="927"/>
      <c r="BQ123" s="881">
        <v>18470862</v>
      </c>
      <c r="BR123" s="882"/>
      <c r="BS123" s="882"/>
      <c r="BT123" s="882"/>
      <c r="BU123" s="882"/>
      <c r="BV123" s="882">
        <v>17314880</v>
      </c>
      <c r="BW123" s="882"/>
      <c r="BX123" s="882"/>
      <c r="BY123" s="882"/>
      <c r="BZ123" s="882"/>
      <c r="CA123" s="882">
        <v>17312032</v>
      </c>
      <c r="CB123" s="882"/>
      <c r="CC123" s="882"/>
      <c r="CD123" s="882"/>
      <c r="CE123" s="882"/>
      <c r="CF123" s="792"/>
      <c r="CG123" s="793"/>
      <c r="CH123" s="793"/>
      <c r="CI123" s="793"/>
      <c r="CJ123" s="883"/>
      <c r="CK123" s="918"/>
      <c r="CL123" s="904"/>
      <c r="CM123" s="904"/>
      <c r="CN123" s="904"/>
      <c r="CO123" s="905"/>
      <c r="CP123" s="884" t="s">
        <v>406</v>
      </c>
      <c r="CQ123" s="885"/>
      <c r="CR123" s="885"/>
      <c r="CS123" s="885"/>
      <c r="CT123" s="885"/>
      <c r="CU123" s="885"/>
      <c r="CV123" s="885"/>
      <c r="CW123" s="885"/>
      <c r="CX123" s="885"/>
      <c r="CY123" s="885"/>
      <c r="CZ123" s="885"/>
      <c r="DA123" s="885"/>
      <c r="DB123" s="885"/>
      <c r="DC123" s="885"/>
      <c r="DD123" s="885"/>
      <c r="DE123" s="885"/>
      <c r="DF123" s="886"/>
      <c r="DG123" s="825" t="s">
        <v>439</v>
      </c>
      <c r="DH123" s="826"/>
      <c r="DI123" s="826"/>
      <c r="DJ123" s="826"/>
      <c r="DK123" s="827"/>
      <c r="DL123" s="828" t="s">
        <v>439</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439</v>
      </c>
      <c r="AG124" s="826"/>
      <c r="AH124" s="826"/>
      <c r="AI124" s="826"/>
      <c r="AJ124" s="827"/>
      <c r="AK124" s="828" t="s">
        <v>128</v>
      </c>
      <c r="AL124" s="826"/>
      <c r="AM124" s="826"/>
      <c r="AN124" s="826"/>
      <c r="AO124" s="827"/>
      <c r="AP124" s="873" t="s">
        <v>128</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6466260</v>
      </c>
      <c r="DH124" s="809"/>
      <c r="DI124" s="809"/>
      <c r="DJ124" s="809"/>
      <c r="DK124" s="810"/>
      <c r="DL124" s="811">
        <v>6315318</v>
      </c>
      <c r="DM124" s="809"/>
      <c r="DN124" s="809"/>
      <c r="DO124" s="809"/>
      <c r="DP124" s="810"/>
      <c r="DQ124" s="811" t="s">
        <v>439</v>
      </c>
      <c r="DR124" s="809"/>
      <c r="DS124" s="809"/>
      <c r="DT124" s="809"/>
      <c r="DU124" s="810"/>
      <c r="DV124" s="897" t="s">
        <v>128</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439</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439</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439</v>
      </c>
      <c r="AG126" s="826"/>
      <c r="AH126" s="826"/>
      <c r="AI126" s="826"/>
      <c r="AJ126" s="827"/>
      <c r="AK126" s="828" t="s">
        <v>128</v>
      </c>
      <c r="AL126" s="826"/>
      <c r="AM126" s="826"/>
      <c r="AN126" s="826"/>
      <c r="AO126" s="827"/>
      <c r="AP126" s="873" t="s">
        <v>439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439</v>
      </c>
      <c r="DH126" s="863"/>
      <c r="DI126" s="863"/>
      <c r="DJ126" s="863"/>
      <c r="DK126" s="863"/>
      <c r="DL126" s="863" t="s">
        <v>128</v>
      </c>
      <c r="DM126" s="863"/>
      <c r="DN126" s="863"/>
      <c r="DO126" s="863"/>
      <c r="DP126" s="863"/>
      <c r="DQ126" s="863" t="s">
        <v>128</v>
      </c>
      <c r="DR126" s="863"/>
      <c r="DS126" s="863"/>
      <c r="DT126" s="863"/>
      <c r="DU126" s="863"/>
      <c r="DV126" s="840" t="s">
        <v>439</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439</v>
      </c>
      <c r="AG127" s="826"/>
      <c r="AH127" s="826"/>
      <c r="AI127" s="826"/>
      <c r="AJ127" s="827"/>
      <c r="AK127" s="828" t="s">
        <v>128</v>
      </c>
      <c r="AL127" s="826"/>
      <c r="AM127" s="826"/>
      <c r="AN127" s="826"/>
      <c r="AO127" s="827"/>
      <c r="AP127" s="873" t="s">
        <v>439</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439</v>
      </c>
      <c r="DH127" s="863"/>
      <c r="DI127" s="863"/>
      <c r="DJ127" s="863"/>
      <c r="DK127" s="863"/>
      <c r="DL127" s="863" t="s">
        <v>439</v>
      </c>
      <c r="DM127" s="863"/>
      <c r="DN127" s="863"/>
      <c r="DO127" s="863"/>
      <c r="DP127" s="863"/>
      <c r="DQ127" s="863" t="s">
        <v>439</v>
      </c>
      <c r="DR127" s="863"/>
      <c r="DS127" s="863"/>
      <c r="DT127" s="863"/>
      <c r="DU127" s="863"/>
      <c r="DV127" s="840" t="s">
        <v>128</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1480</v>
      </c>
      <c r="AB128" s="847"/>
      <c r="AC128" s="847"/>
      <c r="AD128" s="847"/>
      <c r="AE128" s="848"/>
      <c r="AF128" s="849">
        <v>666</v>
      </c>
      <c r="AG128" s="847"/>
      <c r="AH128" s="847"/>
      <c r="AI128" s="847"/>
      <c r="AJ128" s="848"/>
      <c r="AK128" s="849">
        <v>117</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439</v>
      </c>
      <c r="BG128" s="833"/>
      <c r="BH128" s="833"/>
      <c r="BI128" s="833"/>
      <c r="BJ128" s="833"/>
      <c r="BK128" s="833"/>
      <c r="BL128" s="856"/>
      <c r="BM128" s="832">
        <v>13.62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439</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8207787</v>
      </c>
      <c r="AB129" s="826"/>
      <c r="AC129" s="826"/>
      <c r="AD129" s="826"/>
      <c r="AE129" s="827"/>
      <c r="AF129" s="828">
        <v>8040460</v>
      </c>
      <c r="AG129" s="826"/>
      <c r="AH129" s="826"/>
      <c r="AI129" s="826"/>
      <c r="AJ129" s="827"/>
      <c r="AK129" s="828">
        <v>8520230</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439</v>
      </c>
      <c r="BG129" s="816"/>
      <c r="BH129" s="816"/>
      <c r="BI129" s="816"/>
      <c r="BJ129" s="816"/>
      <c r="BK129" s="816"/>
      <c r="BL129" s="817"/>
      <c r="BM129" s="815">
        <v>18.62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1073585</v>
      </c>
      <c r="AB130" s="826"/>
      <c r="AC130" s="826"/>
      <c r="AD130" s="826"/>
      <c r="AE130" s="827"/>
      <c r="AF130" s="828">
        <v>1050363</v>
      </c>
      <c r="AG130" s="826"/>
      <c r="AH130" s="826"/>
      <c r="AI130" s="826"/>
      <c r="AJ130" s="827"/>
      <c r="AK130" s="828">
        <v>1022787</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7134202</v>
      </c>
      <c r="AB131" s="809"/>
      <c r="AC131" s="809"/>
      <c r="AD131" s="809"/>
      <c r="AE131" s="810"/>
      <c r="AF131" s="811">
        <v>6990097</v>
      </c>
      <c r="AG131" s="809"/>
      <c r="AH131" s="809"/>
      <c r="AI131" s="809"/>
      <c r="AJ131" s="810"/>
      <c r="AK131" s="811">
        <v>7497443</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5.8497642760000002</v>
      </c>
      <c r="AB132" s="789"/>
      <c r="AC132" s="789"/>
      <c r="AD132" s="789"/>
      <c r="AE132" s="790"/>
      <c r="AF132" s="791">
        <v>6.899932862</v>
      </c>
      <c r="AG132" s="789"/>
      <c r="AH132" s="789"/>
      <c r="AI132" s="789"/>
      <c r="AJ132" s="790"/>
      <c r="AK132" s="791">
        <v>4.7929140639999996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6.1</v>
      </c>
      <c r="AB133" s="768"/>
      <c r="AC133" s="768"/>
      <c r="AD133" s="768"/>
      <c r="AE133" s="769"/>
      <c r="AF133" s="767">
        <v>6.4</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4ex10m7XmEsIRE+2yIN/oo1DiGzPiXhJnu8KapsKJJJaBC1pDWsBazX6g7ZnHS+FeyPj2iAbnwkvTSmS8wM8A==" saltValue="6DcrSKJP0VPPyOHe51yl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BC25" sqref="BC2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L0SrKVYFe2u9dMOTMmcTfnHWrBJSNRUNTnDSoOMkzpiQqdZdLlb7lhY+HXVWgnPEgeH7UTp9Q/oGNCu5SNYTg==" saltValue="nXr0UKE/95Pcf0v9YZpK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edSioPlvTrwSA9HDNl++x5uPhS4hX8n7ZDQ+yUfynTlxBjelLGtCKGBdBA3VcYMbxbxi0ZQrO45RHi87DcyA==" saltValue="INlcd/vwqnL5nDXfTvs1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1983555</v>
      </c>
      <c r="AP9" s="314">
        <v>50735</v>
      </c>
      <c r="AQ9" s="315">
        <v>63681</v>
      </c>
      <c r="AR9" s="316">
        <v>-20.3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423767</v>
      </c>
      <c r="AP10" s="317">
        <v>10839</v>
      </c>
      <c r="AQ10" s="318">
        <v>8003</v>
      </c>
      <c r="AR10" s="319">
        <v>35.4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9006</v>
      </c>
      <c r="AP11" s="317">
        <v>230</v>
      </c>
      <c r="AQ11" s="318">
        <v>360</v>
      </c>
      <c r="AR11" s="319">
        <v>-36.1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v>18</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105378</v>
      </c>
      <c r="AP13" s="317">
        <v>2695</v>
      </c>
      <c r="AQ13" s="318">
        <v>2539</v>
      </c>
      <c r="AR13" s="319">
        <v>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142605</v>
      </c>
      <c r="AP14" s="317">
        <v>3648</v>
      </c>
      <c r="AQ14" s="318">
        <v>1117</v>
      </c>
      <c r="AR14" s="319">
        <v>226.6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-138550</v>
      </c>
      <c r="AP15" s="317">
        <v>-3544</v>
      </c>
      <c r="AQ15" s="318">
        <v>-4412</v>
      </c>
      <c r="AR15" s="319">
        <v>-19.7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2525761</v>
      </c>
      <c r="AP16" s="317">
        <v>64604</v>
      </c>
      <c r="AQ16" s="318">
        <v>71307</v>
      </c>
      <c r="AR16" s="319">
        <v>-9.4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5.47</v>
      </c>
      <c r="AP21" s="331">
        <v>6.49</v>
      </c>
      <c r="AQ21" s="332">
        <v>-1.02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98.7</v>
      </c>
      <c r="AP22" s="336">
        <v>97.2</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882726</v>
      </c>
      <c r="AP32" s="345">
        <v>22578</v>
      </c>
      <c r="AQ32" s="346">
        <v>31105</v>
      </c>
      <c r="AR32" s="347">
        <v>-27.4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v>0</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438071</v>
      </c>
      <c r="AP35" s="345">
        <v>11205</v>
      </c>
      <c r="AQ35" s="346">
        <v>8747</v>
      </c>
      <c r="AR35" s="347">
        <v>28.1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61453</v>
      </c>
      <c r="AP36" s="345">
        <v>1572</v>
      </c>
      <c r="AQ36" s="346">
        <v>2193</v>
      </c>
      <c r="AR36" s="347">
        <v>-28.3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t="s">
        <v>512</v>
      </c>
      <c r="AP37" s="345" t="s">
        <v>512</v>
      </c>
      <c r="AQ37" s="346">
        <v>863</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-117</v>
      </c>
      <c r="AP39" s="345">
        <v>-3</v>
      </c>
      <c r="AQ39" s="346">
        <v>-3092</v>
      </c>
      <c r="AR39" s="347">
        <v>-99.9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-1022787</v>
      </c>
      <c r="AP40" s="345">
        <v>-26161</v>
      </c>
      <c r="AQ40" s="346">
        <v>-27116</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359346</v>
      </c>
      <c r="AP41" s="345">
        <v>9191</v>
      </c>
      <c r="AQ41" s="346">
        <v>12702</v>
      </c>
      <c r="AR41" s="347">
        <v>-27.6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1690411</v>
      </c>
      <c r="AN51" s="367">
        <v>42465</v>
      </c>
      <c r="AO51" s="368">
        <v>54.9</v>
      </c>
      <c r="AP51" s="369">
        <v>47738</v>
      </c>
      <c r="AQ51" s="370">
        <v>-4.4000000000000004</v>
      </c>
      <c r="AR51" s="371">
        <v>59.3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889483</v>
      </c>
      <c r="AN52" s="375">
        <v>22345</v>
      </c>
      <c r="AO52" s="376">
        <v>30.6</v>
      </c>
      <c r="AP52" s="377">
        <v>24937</v>
      </c>
      <c r="AQ52" s="378">
        <v>-5.5</v>
      </c>
      <c r="AR52" s="379">
        <v>36.1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1301160</v>
      </c>
      <c r="AN53" s="367">
        <v>32805</v>
      </c>
      <c r="AO53" s="368">
        <v>-22.7</v>
      </c>
      <c r="AP53" s="369">
        <v>52191</v>
      </c>
      <c r="AQ53" s="370">
        <v>9.3000000000000007</v>
      </c>
      <c r="AR53" s="371">
        <v>-32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887857</v>
      </c>
      <c r="AN54" s="375">
        <v>22384</v>
      </c>
      <c r="AO54" s="376">
        <v>0.2</v>
      </c>
      <c r="AP54" s="377">
        <v>24843</v>
      </c>
      <c r="AQ54" s="378">
        <v>-0.4</v>
      </c>
      <c r="AR54" s="379">
        <v>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1581271</v>
      </c>
      <c r="AN55" s="367">
        <v>40006</v>
      </c>
      <c r="AO55" s="368">
        <v>22</v>
      </c>
      <c r="AP55" s="369">
        <v>47387</v>
      </c>
      <c r="AQ55" s="370">
        <v>-9.1999999999999993</v>
      </c>
      <c r="AR55" s="371">
        <v>31.2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1074541</v>
      </c>
      <c r="AN56" s="375">
        <v>27186</v>
      </c>
      <c r="AO56" s="376">
        <v>21.5</v>
      </c>
      <c r="AP56" s="377">
        <v>24928</v>
      </c>
      <c r="AQ56" s="378">
        <v>0.3</v>
      </c>
      <c r="AR56" s="379">
        <v>21.2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1846242</v>
      </c>
      <c r="AN57" s="367">
        <v>46963</v>
      </c>
      <c r="AO57" s="368">
        <v>17.399999999999999</v>
      </c>
      <c r="AP57" s="369">
        <v>51264</v>
      </c>
      <c r="AQ57" s="370">
        <v>8.1999999999999993</v>
      </c>
      <c r="AR57" s="371">
        <v>9.1999999999999993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1211432</v>
      </c>
      <c r="AN58" s="375">
        <v>30815</v>
      </c>
      <c r="AO58" s="376">
        <v>13.3</v>
      </c>
      <c r="AP58" s="377">
        <v>26040</v>
      </c>
      <c r="AQ58" s="378">
        <v>4.5</v>
      </c>
      <c r="AR58" s="379">
        <v>8.8000000000000007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2632156</v>
      </c>
      <c r="AN59" s="367">
        <v>67325</v>
      </c>
      <c r="AO59" s="368">
        <v>43.4</v>
      </c>
      <c r="AP59" s="369">
        <v>52068</v>
      </c>
      <c r="AQ59" s="370">
        <v>1.6</v>
      </c>
      <c r="AR59" s="371">
        <v>41.8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1811482</v>
      </c>
      <c r="AN60" s="375">
        <v>46334</v>
      </c>
      <c r="AO60" s="376">
        <v>50.4</v>
      </c>
      <c r="AP60" s="377">
        <v>26936</v>
      </c>
      <c r="AQ60" s="378">
        <v>3.4</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1810248</v>
      </c>
      <c r="AN61" s="382">
        <v>45913</v>
      </c>
      <c r="AO61" s="383">
        <v>23</v>
      </c>
      <c r="AP61" s="384">
        <v>50130</v>
      </c>
      <c r="AQ61" s="385">
        <v>1.1000000000000001</v>
      </c>
      <c r="AR61" s="371">
        <v>21.9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1174959</v>
      </c>
      <c r="AN62" s="375">
        <v>29813</v>
      </c>
      <c r="AO62" s="376">
        <v>23.2</v>
      </c>
      <c r="AP62" s="377">
        <v>25537</v>
      </c>
      <c r="AQ62" s="378">
        <v>0.5</v>
      </c>
      <c r="AR62" s="379">
        <v>22.7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LtuFwdagJjQGX8g25Czsh+XhJaE7S5C5ud67H44qYVV70/Csp2Qly96B0xCQUde9jRoxGF5mMt95Z9s7dGnEA==" saltValue="T6P0nzHaS+Tn+fKZbW4r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J103" sqref="BJ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5RZMbuTQQ9SBGpfp0ZFH0rW+p9ItWkIlSaWqCfJz6d3AkjfoVQXNCTPTYgc3P0ke1Z+fsIi0kVYDpPW3JllA==" saltValue="gyKUT0y6NAG4LWj01yoW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B103" sqref="B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YP+20CgrZIise+O1UV1z1x3kWR4hBAarkXS+PXagQ9xv3C8uipTtiHvNHgRAL354/rW5VXMN1z9Y9iye0S+yPQ==" saltValue="alcbwn3GAjVXMiLUVIcC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14.09</v>
      </c>
      <c r="G47" s="12">
        <v>16.22</v>
      </c>
      <c r="H47" s="12">
        <v>19.21</v>
      </c>
      <c r="I47" s="12">
        <v>11.68</v>
      </c>
      <c r="J47" s="13">
        <v>13.28</v>
      </c>
    </row>
    <row r="48" spans="2:10" ht="57.75" customHeight="1" x14ac:dyDescent="0.15">
      <c r="B48" s="14"/>
      <c r="C48" s="1202" t="s">
        <v>4</v>
      </c>
      <c r="D48" s="1202"/>
      <c r="E48" s="1203"/>
      <c r="F48" s="15">
        <v>5.45</v>
      </c>
      <c r="G48" s="16">
        <v>6</v>
      </c>
      <c r="H48" s="16">
        <v>5.96</v>
      </c>
      <c r="I48" s="16">
        <v>3.65</v>
      </c>
      <c r="J48" s="17">
        <v>6.21</v>
      </c>
    </row>
    <row r="49" spans="2:10" ht="57.75" customHeight="1" thickBot="1" x14ac:dyDescent="0.2">
      <c r="B49" s="18"/>
      <c r="C49" s="1204" t="s">
        <v>5</v>
      </c>
      <c r="D49" s="1204"/>
      <c r="E49" s="1205"/>
      <c r="F49" s="19" t="s">
        <v>558</v>
      </c>
      <c r="G49" s="20">
        <v>2.82</v>
      </c>
      <c r="H49" s="20">
        <v>3.47</v>
      </c>
      <c r="I49" s="20" t="s">
        <v>559</v>
      </c>
      <c r="J49" s="21">
        <v>5.03</v>
      </c>
    </row>
    <row r="50" spans="2:10" ht="13.5" customHeight="1" x14ac:dyDescent="0.15"/>
  </sheetData>
  <sheetProtection algorithmName="SHA-512" hashValue="MMr/YwxTM6eR7Npj7gLwQhF88J2CEY85ZJT/6q9UpjolSe1fY86/wd63p5ED3+KtianfMYb4pBvJC7UWlhQLMQ==" saltValue="CaijiueaXb18y0mWIdK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2022-03-16T00:52:35Z</cp:lastPrinted>
  <dcterms:created xsi:type="dcterms:W3CDTF">2022-02-02T04:05:00Z</dcterms:created>
  <dcterms:modified xsi:type="dcterms:W3CDTF">2022-03-16T02:05:22Z</dcterms:modified>
  <cp:category/>
</cp:coreProperties>
</file>